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<sst xmlns="http://schemas.openxmlformats.org/spreadsheetml/2006/main" count="223" uniqueCount="135">
  <si>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</si>
  <si>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</si>
  <si>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</si>
  <si>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</si>
  <si>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</si>
  <si>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</si>
  <si>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</si>
  <si>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</si>
  <si>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</si>
  <si>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</si>
  <si>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</si>
  <si>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</si>
  <si>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</si>
  <si>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</si>
  <si>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</si>
  <si>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</si>
  <si>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</si>
  <si>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</si>
  <si>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</si>
  <si>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</si>
  <si>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</si>
  <si>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</si>
  <si>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</si>
  <si>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</si>
  <si>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</si>
  <si>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</si>
  <si>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</si>
  <si>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</si>
  <si>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</si>
  <si>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</si>
  <si>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</si>
  <si>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</si>
  <si>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</si>
  <si>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</si>
  <si>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商贸事务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</si>
  <si>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</si>
  <si>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</si>
  <si>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2018年商务局年初预算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</si>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</sst>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8" sqref="E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8" t="s">
        <v>8</v>
      </c>
      <c r="F4" s="78" t="s">
        <v>9</v>
      </c>
    </row>
    <row r="5" spans="1:6" ht="33.75" customHeight="1">
      <c r="A5" s="19" t="s">
        <v>10</v>
      </c>
      <c r="B5" s="68">
        <v>144.5</v>
      </c>
      <c r="C5" s="18" t="s">
        <v>11</v>
      </c>
      <c r="D5" s="68">
        <v>144.5</v>
      </c>
      <c r="E5" s="68">
        <v>144.5</v>
      </c>
      <c r="F5" s="18"/>
    </row>
    <row r="6" spans="1:6" ht="33.75" customHeight="1">
      <c r="A6" s="79" t="s">
        <v>12</v>
      </c>
      <c r="B6" s="80">
        <f>SUM(B5)</f>
        <v>144.5</v>
      </c>
      <c r="C6" s="79" t="s">
        <v>13</v>
      </c>
      <c r="D6" s="68">
        <v>144.5</v>
      </c>
      <c r="E6" s="68">
        <v>144.5</v>
      </c>
      <c r="F6" s="18"/>
    </row>
    <row r="7" spans="1:6" ht="33.75" customHeight="1">
      <c r="A7" s="79" t="s">
        <v>14</v>
      </c>
      <c r="B7" s="80"/>
      <c r="C7" s="79" t="s">
        <v>15</v>
      </c>
      <c r="D7" s="18"/>
      <c r="E7" s="18"/>
      <c r="F7" s="18"/>
    </row>
    <row r="8" spans="1:6" ht="33.75" customHeight="1">
      <c r="A8" s="79"/>
      <c r="B8" s="80"/>
      <c r="C8" s="79" t="s">
        <v>16</v>
      </c>
      <c r="D8" s="18"/>
      <c r="E8" s="18"/>
      <c r="F8" s="18"/>
    </row>
    <row r="9" spans="1:6" ht="33.75" customHeight="1">
      <c r="A9" s="79" t="s">
        <v>17</v>
      </c>
      <c r="B9" s="80"/>
      <c r="C9" s="79" t="s">
        <v>18</v>
      </c>
      <c r="D9" s="18"/>
      <c r="E9" s="18"/>
      <c r="F9" s="18"/>
    </row>
    <row r="10" spans="1:6" ht="33.75" customHeight="1">
      <c r="A10" s="79" t="s">
        <v>12</v>
      </c>
      <c r="B10" s="80"/>
      <c r="C10" s="79" t="s">
        <v>19</v>
      </c>
      <c r="D10" s="18"/>
      <c r="E10" s="18"/>
      <c r="F10" s="18"/>
    </row>
    <row r="11" spans="1:6" ht="33.75" customHeight="1">
      <c r="A11" s="79" t="s">
        <v>14</v>
      </c>
      <c r="B11" s="80"/>
      <c r="C11" s="79" t="s">
        <v>19</v>
      </c>
      <c r="D11" s="18"/>
      <c r="E11" s="18"/>
      <c r="F11" s="18"/>
    </row>
    <row r="12" spans="1:6" ht="33.75" customHeight="1">
      <c r="A12" s="80"/>
      <c r="B12" s="80"/>
      <c r="C12" s="79"/>
      <c r="D12" s="18"/>
      <c r="E12" s="18"/>
      <c r="F12" s="18"/>
    </row>
    <row r="13" spans="1:6" ht="33.75" customHeight="1">
      <c r="A13" s="80"/>
      <c r="B13" s="80"/>
      <c r="C13" s="79" t="s">
        <v>20</v>
      </c>
      <c r="D13" s="18"/>
      <c r="E13" s="18"/>
      <c r="F13" s="18"/>
    </row>
    <row r="14" spans="1:6" ht="33.75" customHeight="1">
      <c r="A14" s="80"/>
      <c r="B14" s="80"/>
      <c r="C14" s="80"/>
      <c r="D14" s="18"/>
      <c r="E14" s="18"/>
      <c r="F14" s="18"/>
    </row>
    <row r="15" spans="1:6" ht="33.75" customHeight="1">
      <c r="A15" s="80" t="s">
        <v>21</v>
      </c>
      <c r="B15" s="80">
        <f>B5</f>
        <v>144.5</v>
      </c>
      <c r="C15" s="80" t="s">
        <v>22</v>
      </c>
      <c r="D15" s="18">
        <f>B5</f>
        <v>144.5</v>
      </c>
      <c r="E15" s="18">
        <f>B5</f>
        <v>144.5</v>
      </c>
      <c r="F15" s="1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9" sqref="D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18">
        <v>201</v>
      </c>
      <c r="B5" s="18" t="s">
        <v>33</v>
      </c>
      <c r="C5" s="18">
        <f>'表一财政拨款收支总表'!B5</f>
        <v>144.5</v>
      </c>
      <c r="D5" s="68">
        <v>144.5</v>
      </c>
      <c r="E5" s="68">
        <v>0</v>
      </c>
      <c r="F5" s="18"/>
    </row>
    <row r="6" spans="1:6" ht="45" customHeight="1">
      <c r="A6" s="18">
        <v>20113</v>
      </c>
      <c r="B6" s="18" t="s">
        <v>34</v>
      </c>
      <c r="C6" s="18">
        <f>'表一财政拨款收支总表'!B6</f>
        <v>144.5</v>
      </c>
      <c r="D6" s="18">
        <f>D5</f>
        <v>144.5</v>
      </c>
      <c r="E6" s="68">
        <f>E5</f>
        <v>0</v>
      </c>
      <c r="F6" s="18"/>
    </row>
    <row r="7" spans="1:6" ht="45" customHeight="1">
      <c r="A7" s="18">
        <v>2011301</v>
      </c>
      <c r="B7" s="18" t="s">
        <v>35</v>
      </c>
      <c r="C7" s="18">
        <f>C5</f>
        <v>144.5</v>
      </c>
      <c r="D7" s="18">
        <f>D5</f>
        <v>144.5</v>
      </c>
      <c r="E7" s="68">
        <f>E5</f>
        <v>0</v>
      </c>
      <c r="F7" s="18"/>
    </row>
    <row r="8" spans="1:6" ht="45" customHeight="1">
      <c r="A8" s="18" t="s">
        <v>19</v>
      </c>
      <c r="B8" s="18" t="s">
        <v>19</v>
      </c>
      <c r="C8" s="18"/>
      <c r="D8" s="18"/>
      <c r="E8" s="68"/>
      <c r="F8" s="18"/>
    </row>
    <row r="9" spans="1:6" ht="45" customHeight="1">
      <c r="A9" s="18" t="s">
        <v>19</v>
      </c>
      <c r="B9" s="18" t="s">
        <v>19</v>
      </c>
      <c r="C9" s="18"/>
      <c r="D9" s="18"/>
      <c r="E9" s="68"/>
      <c r="F9" s="18"/>
    </row>
    <row r="10" spans="1:6" ht="45" customHeight="1">
      <c r="A10" s="18" t="s">
        <v>19</v>
      </c>
      <c r="B10" s="18" t="s">
        <v>19</v>
      </c>
      <c r="C10" s="18"/>
      <c r="D10" s="18"/>
      <c r="E10" s="68"/>
      <c r="F10" s="18"/>
    </row>
    <row r="11" spans="1:6" ht="45" customHeight="1">
      <c r="A11" s="18" t="s">
        <v>7</v>
      </c>
      <c r="B11" s="18" t="s">
        <v>19</v>
      </c>
      <c r="C11" s="18">
        <f>C5</f>
        <v>144.5</v>
      </c>
      <c r="D11" s="18">
        <f>D5</f>
        <v>144.5</v>
      </c>
      <c r="E11" s="68">
        <f>E5</f>
        <v>0</v>
      </c>
      <c r="F11" s="18"/>
    </row>
    <row r="12" spans="1:6" ht="14.25">
      <c r="A12" s="69" t="s">
        <v>36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22">
      <selection activeCell="G27" sqref="G27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61" t="s">
        <v>2</v>
      </c>
      <c r="J2" s="62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9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9" customFormat="1" ht="45.75" customHeight="1">
      <c r="A6" s="35">
        <v>501</v>
      </c>
      <c r="B6" s="36"/>
      <c r="C6" s="37" t="s">
        <v>44</v>
      </c>
      <c r="D6" s="38">
        <f>SUM(D7:D17)</f>
        <v>131.46</v>
      </c>
      <c r="E6" s="37">
        <v>301</v>
      </c>
      <c r="F6" s="37"/>
      <c r="G6" s="37" t="s">
        <v>45</v>
      </c>
      <c r="H6" s="39">
        <f>SUM(H7:H17)</f>
        <v>131.46</v>
      </c>
      <c r="I6" s="63"/>
      <c r="J6" s="64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86.31</v>
      </c>
      <c r="E7" s="42"/>
      <c r="F7" s="43" t="s">
        <v>46</v>
      </c>
      <c r="G7" s="37" t="s">
        <v>48</v>
      </c>
      <c r="H7" s="39">
        <v>20.46</v>
      </c>
      <c r="I7" s="63"/>
      <c r="J7" s="64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65.85</v>
      </c>
      <c r="I8" s="63"/>
      <c r="J8" s="64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0</v>
      </c>
      <c r="I9" s="63"/>
      <c r="J9" s="64"/>
    </row>
    <row r="10" spans="1:10" s="29" customFormat="1" ht="45.75" customHeight="1">
      <c r="A10" s="40"/>
      <c r="B10" s="43" t="s">
        <v>49</v>
      </c>
      <c r="C10" s="37" t="s">
        <v>53</v>
      </c>
      <c r="D10" s="37">
        <f>SUM(H10:H13)</f>
        <v>27.830000000000002</v>
      </c>
      <c r="E10" s="37"/>
      <c r="F10" s="43" t="s">
        <v>54</v>
      </c>
      <c r="G10" s="47" t="s">
        <v>55</v>
      </c>
      <c r="H10" s="39">
        <v>17.45</v>
      </c>
      <c r="I10" s="63"/>
      <c r="J10" s="64"/>
    </row>
    <row r="11" spans="1:10" s="29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6.98</v>
      </c>
      <c r="I11" s="63"/>
      <c r="J11" s="64"/>
    </row>
    <row r="12" spans="1:10" s="29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2.62</v>
      </c>
      <c r="I12" s="63"/>
      <c r="J12" s="64"/>
    </row>
    <row r="13" spans="1:10" s="29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0.78</v>
      </c>
      <c r="I13" s="63"/>
      <c r="J13" s="64"/>
    </row>
    <row r="14" spans="1:10" s="29" customFormat="1" ht="45.75" customHeight="1">
      <c r="A14" s="49"/>
      <c r="B14" s="43" t="s">
        <v>51</v>
      </c>
      <c r="C14" s="37" t="s">
        <v>62</v>
      </c>
      <c r="D14" s="37">
        <f>H14</f>
        <v>10.36</v>
      </c>
      <c r="E14" s="37"/>
      <c r="F14" s="43">
        <v>13</v>
      </c>
      <c r="G14" s="37" t="s">
        <v>62</v>
      </c>
      <c r="H14" s="39">
        <v>10.36</v>
      </c>
      <c r="I14" s="63"/>
      <c r="J14" s="64"/>
    </row>
    <row r="15" spans="1:10" s="29" customFormat="1" ht="45.75" customHeight="1">
      <c r="A15" s="40"/>
      <c r="B15" s="41" t="s">
        <v>63</v>
      </c>
      <c r="C15" s="50" t="s">
        <v>64</v>
      </c>
      <c r="D15" s="42">
        <f>SUM(H15:H17)</f>
        <v>6.96</v>
      </c>
      <c r="E15" s="42"/>
      <c r="F15" s="43" t="s">
        <v>63</v>
      </c>
      <c r="G15" s="37" t="s">
        <v>65</v>
      </c>
      <c r="H15" s="39">
        <v>4.7</v>
      </c>
      <c r="I15" s="63"/>
      <c r="J15" s="64"/>
    </row>
    <row r="16" spans="1:10" s="29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</v>
      </c>
      <c r="I16" s="63"/>
      <c r="J16" s="64"/>
    </row>
    <row r="17" spans="1:10" s="29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2.26</v>
      </c>
      <c r="I17" s="63"/>
      <c r="J17" s="64"/>
    </row>
    <row r="18" spans="1:10" s="29" customFormat="1" ht="45.75" customHeight="1">
      <c r="A18" s="57" t="s">
        <v>67</v>
      </c>
      <c r="B18" s="45"/>
      <c r="C18" s="51" t="s">
        <v>68</v>
      </c>
      <c r="D18" s="46">
        <f>I18</f>
        <v>11.040000000000001</v>
      </c>
      <c r="E18" s="46">
        <v>302</v>
      </c>
      <c r="F18" s="42"/>
      <c r="G18" s="51" t="s">
        <v>68</v>
      </c>
      <c r="H18" s="39"/>
      <c r="I18" s="39">
        <f>SUM(I19:I29)</f>
        <v>11.040000000000001</v>
      </c>
      <c r="J18" s="64"/>
    </row>
    <row r="19" spans="1:10" s="29" customFormat="1" ht="45.75" customHeight="1">
      <c r="A19" s="44"/>
      <c r="B19" s="45" t="s">
        <v>69</v>
      </c>
      <c r="C19" s="51" t="s">
        <v>70</v>
      </c>
      <c r="D19" s="46">
        <f>SUM(I19:I29)</f>
        <v>11.040000000000001</v>
      </c>
      <c r="E19" s="46"/>
      <c r="F19" s="42">
        <v>1</v>
      </c>
      <c r="G19" s="37" t="s">
        <v>71</v>
      </c>
      <c r="H19" s="39"/>
      <c r="I19" s="39">
        <v>1.37</v>
      </c>
      <c r="J19" s="64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0.46</v>
      </c>
      <c r="J20" s="64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1.37</v>
      </c>
      <c r="J21" s="64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1.82</v>
      </c>
      <c r="J22" s="64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0</v>
      </c>
      <c r="J23" s="64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0.91</v>
      </c>
      <c r="J24" s="64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0.46</v>
      </c>
      <c r="J25" s="64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1.87</v>
      </c>
      <c r="J26" s="64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0.04</v>
      </c>
      <c r="J27" s="64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2.28</v>
      </c>
      <c r="J28" s="64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0.46</v>
      </c>
      <c r="J29" s="64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39">
        <f>I30</f>
        <v>2</v>
      </c>
      <c r="E30" s="56">
        <v>509</v>
      </c>
      <c r="F30" s="56">
        <v>99</v>
      </c>
      <c r="G30" s="37" t="s">
        <v>84</v>
      </c>
      <c r="H30" s="39"/>
      <c r="I30" s="39">
        <v>2</v>
      </c>
      <c r="J30" s="64"/>
    </row>
    <row r="31" spans="1:10" s="29" customFormat="1" ht="45.75" customHeight="1">
      <c r="A31" s="60"/>
      <c r="B31" s="37" t="s">
        <v>7</v>
      </c>
      <c r="C31" s="37"/>
      <c r="D31" s="37">
        <f>SUM(D6,D18,D30)</f>
        <v>144.5</v>
      </c>
      <c r="E31" s="37"/>
      <c r="F31" s="37"/>
      <c r="G31" s="60"/>
      <c r="H31" s="38">
        <f>SUM(H6,I18,I30)</f>
        <v>144.5</v>
      </c>
      <c r="I31" s="38"/>
      <c r="J31" s="64"/>
    </row>
    <row r="32" s="29" customFormat="1" ht="13.5">
      <c r="I32" s="65"/>
    </row>
    <row r="33" s="29" customFormat="1" ht="13.5">
      <c r="I33" s="65"/>
    </row>
    <row r="34" s="29" customFormat="1" ht="13.5">
      <c r="I34" s="65"/>
    </row>
    <row r="35" s="29" customFormat="1" ht="13.5">
      <c r="I35" s="65"/>
    </row>
    <row r="36" s="29" customFormat="1" ht="13.5">
      <c r="I36" s="65"/>
    </row>
    <row r="37" s="29" customFormat="1" ht="13.5">
      <c r="I37" s="65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8" sqref="J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9">
        <v>1.8</v>
      </c>
      <c r="B6" s="9">
        <v>0</v>
      </c>
      <c r="C6" s="9">
        <v>1.8</v>
      </c>
      <c r="D6" s="9">
        <v>0</v>
      </c>
      <c r="E6" s="9">
        <v>1.44</v>
      </c>
      <c r="F6" s="9">
        <v>0.36</v>
      </c>
      <c r="G6" s="6">
        <v>2.95</v>
      </c>
      <c r="H6" s="9">
        <v>0</v>
      </c>
      <c r="I6" s="9">
        <v>2.95</v>
      </c>
      <c r="J6" s="9">
        <v>0</v>
      </c>
      <c r="K6" s="9">
        <v>2.9</v>
      </c>
      <c r="L6" s="9">
        <v>0.05</v>
      </c>
      <c r="M6" s="9">
        <f>SUM(N6,O6)</f>
        <v>2.7399999999999998</v>
      </c>
      <c r="N6" s="9">
        <v>0</v>
      </c>
      <c r="O6" s="28">
        <f>SUM(P6:R6)</f>
        <v>2.7399999999999998</v>
      </c>
      <c r="P6" s="9">
        <v>0</v>
      </c>
      <c r="Q6" s="9">
        <f>SUM('表三一般公共预算基本支出表'!I28)</f>
        <v>2.28</v>
      </c>
      <c r="R6" s="9">
        <f>SUM('表三一般公共预算基本支出表'!I25)</f>
        <v>0.46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95</v>
      </c>
      <c r="B1" s="10"/>
      <c r="C1" s="10"/>
      <c r="D1" s="10"/>
      <c r="E1" s="10"/>
      <c r="F1" s="10"/>
    </row>
    <row r="2" spans="1:6" ht="21" customHeight="1">
      <c r="A2" s="20" t="s">
        <v>96</v>
      </c>
      <c r="E2" s="4" t="s">
        <v>2</v>
      </c>
      <c r="F2" s="4"/>
    </row>
    <row r="3" spans="1:6" ht="40.5" customHeight="1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  <c r="K20" s="22"/>
    </row>
    <row r="21" spans="1:6" ht="18.75">
      <c r="A21" s="13" t="s">
        <v>93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103</v>
      </c>
      <c r="B5" s="18">
        <f>'表一财政拨款收支总表'!B5</f>
        <v>144.5</v>
      </c>
      <c r="C5" s="19" t="s">
        <v>104</v>
      </c>
      <c r="D5" s="18">
        <f>'表一财政拨款收支总表'!D5</f>
        <v>144.5</v>
      </c>
    </row>
    <row r="6" spans="1:4" ht="27.75" customHeight="1">
      <c r="A6" s="19" t="s">
        <v>105</v>
      </c>
      <c r="B6" s="18"/>
      <c r="C6" s="19" t="s">
        <v>106</v>
      </c>
      <c r="D6" s="18"/>
    </row>
    <row r="7" spans="1:4" ht="27.75" customHeight="1">
      <c r="A7" s="19" t="s">
        <v>107</v>
      </c>
      <c r="B7" s="18"/>
      <c r="C7" s="19" t="s">
        <v>108</v>
      </c>
      <c r="D7" s="18"/>
    </row>
    <row r="8" spans="1:4" ht="27.75" customHeight="1">
      <c r="A8" s="19" t="s">
        <v>109</v>
      </c>
      <c r="B8" s="18"/>
      <c r="C8" s="19" t="s">
        <v>110</v>
      </c>
      <c r="D8" s="18"/>
    </row>
    <row r="9" spans="1:4" ht="27.75" customHeight="1">
      <c r="A9" s="19" t="s">
        <v>111</v>
      </c>
      <c r="B9" s="18"/>
      <c r="C9" s="19" t="s">
        <v>112</v>
      </c>
      <c r="D9" s="18"/>
    </row>
    <row r="10" spans="1:4" ht="27.75" customHeight="1">
      <c r="A10" s="18"/>
      <c r="B10" s="18"/>
      <c r="C10" s="19" t="s">
        <v>113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114</v>
      </c>
      <c r="B13" s="18">
        <f>B5</f>
        <v>144.5</v>
      </c>
      <c r="C13" s="18" t="s">
        <v>115</v>
      </c>
      <c r="D13" s="18">
        <f>B5</f>
        <v>144.5</v>
      </c>
    </row>
    <row r="14" spans="1:4" ht="27.75" customHeight="1">
      <c r="A14" s="19" t="s">
        <v>116</v>
      </c>
      <c r="B14" s="18"/>
      <c r="C14" s="18"/>
      <c r="D14" s="18"/>
    </row>
    <row r="15" spans="1:4" ht="27.75" customHeight="1">
      <c r="A15" s="19" t="s">
        <v>117</v>
      </c>
      <c r="B15" s="19"/>
      <c r="C15" s="19" t="s">
        <v>118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18">
        <f>B5</f>
        <v>144.5</v>
      </c>
      <c r="C17" s="18" t="s">
        <v>22</v>
      </c>
      <c r="D17" s="18">
        <f>B17</f>
        <v>144.5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144.5</v>
      </c>
      <c r="D5" s="7"/>
      <c r="E5" s="7">
        <f>C5</f>
        <v>144.5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20113</v>
      </c>
      <c r="B6" s="6" t="str">
        <f>'表二一般公共预算支出表'!B6</f>
        <v>商贸事务</v>
      </c>
      <c r="C6" s="7">
        <f>'表二一般公共预算支出表'!C6</f>
        <v>144.5</v>
      </c>
      <c r="D6" s="7"/>
      <c r="E6" s="7">
        <f>C6</f>
        <v>144.5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2011301</v>
      </c>
      <c r="B7" s="6" t="str">
        <f>'表二一般公共预算支出表'!B7</f>
        <v>    行政运行</v>
      </c>
      <c r="C7" s="7">
        <f>'表二一般公共预算支出表'!C7</f>
        <v>144.5</v>
      </c>
      <c r="D7" s="7"/>
      <c r="E7" s="7">
        <f>C7</f>
        <v>144.5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f>C5</f>
        <v>144.5</v>
      </c>
      <c r="D14" s="7"/>
      <c r="E14" s="7">
        <f>E5</f>
        <v>144.5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93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1" sqref="F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144.5</v>
      </c>
      <c r="D5" s="7">
        <f>'表二一般公共预算支出表'!D5</f>
        <v>144.5</v>
      </c>
      <c r="E5" s="8">
        <f>'表二一般公共预算支出表'!E5</f>
        <v>0</v>
      </c>
      <c r="F5" s="6"/>
      <c r="G5" s="6"/>
      <c r="H5" s="6"/>
    </row>
    <row r="6" spans="1:8" ht="23.25" customHeight="1">
      <c r="A6" s="6">
        <f>'表二一般公共预算支出表'!A6</f>
        <v>20113</v>
      </c>
      <c r="B6" s="6" t="str">
        <f>'表二一般公共预算支出表'!B6</f>
        <v>商贸事务</v>
      </c>
      <c r="C6" s="7">
        <f>'表二一般公共预算支出表'!C6</f>
        <v>144.5</v>
      </c>
      <c r="D6" s="7">
        <f>'表二一般公共预算支出表'!D6</f>
        <v>144.5</v>
      </c>
      <c r="E6" s="8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2011301</v>
      </c>
      <c r="B7" s="6" t="str">
        <f>'表二一般公共预算支出表'!B7</f>
        <v>    行政运行</v>
      </c>
      <c r="C7" s="7">
        <f>'表二一般公共预算支出表'!C7</f>
        <v>144.5</v>
      </c>
      <c r="D7" s="7">
        <f>'表二一般公共预算支出表'!D7</f>
        <v>144.5</v>
      </c>
      <c r="E7" s="8">
        <f>'表二一般公共预算支出表'!E7</f>
        <v>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7">
        <f>C5</f>
        <v>144.5</v>
      </c>
      <c r="D17" s="7">
        <f>D5</f>
        <v>144.5</v>
      </c>
      <c r="E17" s="8">
        <f>E5</f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