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<sst xmlns="http://schemas.openxmlformats.org/spreadsheetml/2006/main" count="240" uniqueCount="147">
  <si>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</si>
  <si>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</si>
  <si>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</si>
  <si>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</si>
  <si>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</si>
  <si>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</si>
  <si>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</si>
  <si>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</si>
  <si>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</si>
  <si>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</si>
  <si>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</si>
  <si>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</si>
  <si>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</si>
  <si>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</si>
  <si>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</si>
  <si>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</si>
  <si>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</si>
  <si>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</si>
  <si>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</si>
  <si>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</si>
  <si>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</si>
  <si>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</si>
  <si>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</si>
  <si>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</si>
  <si>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</si>
  <si>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</si>
  <si>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</si>
  <si>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</si>
  <si>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</si>
  <si>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</si>
  <si>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</si>
  <si>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</si>
  <si>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</si>
  <si>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</si>
  <si>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财政事务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</si>
  <si>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</si>
  <si>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</si>
  <si>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2018年财政局年初预算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</si>
  <si>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</si>
  <si>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</si>
  <si>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</si>
  <si>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</si>
  <si>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</si>
  <si>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</si>
  <si>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</si>
  <si>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</si>
  <si>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</si>
  <si>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</si>
  <si>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</si>
  <si>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</si>
  <si>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</si>
  <si>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</si>
  <si>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</si>
  <si>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</si>
  <si>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</si>
  <si>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</si>
  <si>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</si>
  <si>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</si>
  <si>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</si>
  <si>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</si>
  <si>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</si>
  <si>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</si>
  <si>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</si>
  <si>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</si>
  <si>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</si>
  <si>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</si>
  <si>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</si>
  <si>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</si>
  <si>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</si>
  <si>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</si>
  <si>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</si>
  <si>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</si>
  <si>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</si>
  <si>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</si>
  <si>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</si>
  <si>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</si>
  <si>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</si>
  <si>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</si>
  <si>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</si>
  <si>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</si>
  <si>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</si>
  <si>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</si>
  <si>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</si>
  <si>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</si>
  <si>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</si>
  <si>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</si>
  <si>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</si>
  <si>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</si>
  <si>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预算管理工作经费</t>
  </si>
  <si>
    <t>全县干部职工取暖费</t>
  </si>
  <si>
    <t>财务系统运行维护费</t>
  </si>
  <si>
    <t>债务付息</t>
  </si>
  <si>
    <t>县级财政项目评审工作经费</t>
  </si>
  <si>
    <t>2013年政府债券还本</t>
  </si>
  <si>
    <t>边民补助</t>
  </si>
  <si>
    <t>.....</t>
  </si>
  <si>
    <t>....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</si>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</sst>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176" fontId="65" fillId="0" borderId="16" xfId="0" applyNumberFormat="1" applyFont="1" applyFill="1" applyBorder="1" applyAlignment="1">
      <alignment horizontal="center" vertical="center"/>
    </xf>
    <xf numFmtId="176" fontId="65" fillId="0" borderId="17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2" sqref="C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8" t="s">
        <v>8</v>
      </c>
      <c r="F4" s="78" t="s">
        <v>9</v>
      </c>
    </row>
    <row r="5" spans="1:6" ht="33.75" customHeight="1">
      <c r="A5" s="17" t="s">
        <v>10</v>
      </c>
      <c r="B5" s="79">
        <v>3707.56</v>
      </c>
      <c r="C5" s="16" t="s">
        <v>11</v>
      </c>
      <c r="D5" s="79">
        <v>3707.56</v>
      </c>
      <c r="E5" s="79">
        <v>3707.56</v>
      </c>
      <c r="F5" s="16"/>
    </row>
    <row r="6" spans="1:6" ht="33.75" customHeight="1">
      <c r="A6" s="80" t="s">
        <v>12</v>
      </c>
      <c r="B6" s="81">
        <f>SUM(B5)</f>
        <v>3707.56</v>
      </c>
      <c r="C6" s="80" t="s">
        <v>13</v>
      </c>
      <c r="D6" s="79">
        <v>3707.56</v>
      </c>
      <c r="E6" s="79">
        <v>3707.56</v>
      </c>
      <c r="F6" s="16"/>
    </row>
    <row r="7" spans="1:6" ht="33.75" customHeight="1">
      <c r="A7" s="80" t="s">
        <v>14</v>
      </c>
      <c r="B7" s="81"/>
      <c r="C7" s="80" t="s">
        <v>15</v>
      </c>
      <c r="D7" s="16"/>
      <c r="E7" s="16"/>
      <c r="F7" s="16"/>
    </row>
    <row r="8" spans="1:6" ht="33.75" customHeight="1">
      <c r="A8" s="80"/>
      <c r="B8" s="81"/>
      <c r="C8" s="80" t="s">
        <v>16</v>
      </c>
      <c r="D8" s="16"/>
      <c r="E8" s="16"/>
      <c r="F8" s="16"/>
    </row>
    <row r="9" spans="1:6" ht="33.75" customHeight="1">
      <c r="A9" s="80" t="s">
        <v>17</v>
      </c>
      <c r="B9" s="81"/>
      <c r="C9" s="80" t="s">
        <v>18</v>
      </c>
      <c r="D9" s="16"/>
      <c r="E9" s="16"/>
      <c r="F9" s="16"/>
    </row>
    <row r="10" spans="1:6" ht="33.75" customHeight="1">
      <c r="A10" s="80" t="s">
        <v>12</v>
      </c>
      <c r="B10" s="81"/>
      <c r="C10" s="80" t="s">
        <v>19</v>
      </c>
      <c r="D10" s="16"/>
      <c r="E10" s="16"/>
      <c r="F10" s="16"/>
    </row>
    <row r="11" spans="1:6" ht="33.75" customHeight="1">
      <c r="A11" s="80" t="s">
        <v>14</v>
      </c>
      <c r="B11" s="81"/>
      <c r="C11" s="80" t="s">
        <v>19</v>
      </c>
      <c r="D11" s="16"/>
      <c r="E11" s="16"/>
      <c r="F11" s="16"/>
    </row>
    <row r="12" spans="1:6" ht="33.75" customHeight="1">
      <c r="A12" s="81"/>
      <c r="B12" s="81"/>
      <c r="C12" s="80"/>
      <c r="D12" s="16"/>
      <c r="E12" s="16"/>
      <c r="F12" s="16"/>
    </row>
    <row r="13" spans="1:6" ht="33.75" customHeight="1">
      <c r="A13" s="81"/>
      <c r="B13" s="81"/>
      <c r="C13" s="80" t="s">
        <v>20</v>
      </c>
      <c r="D13" s="16"/>
      <c r="E13" s="16"/>
      <c r="F13" s="16"/>
    </row>
    <row r="14" spans="1:6" ht="33.75" customHeight="1">
      <c r="A14" s="81"/>
      <c r="B14" s="81"/>
      <c r="C14" s="81"/>
      <c r="D14" s="16"/>
      <c r="E14" s="16"/>
      <c r="F14" s="16"/>
    </row>
    <row r="15" spans="1:6" ht="33.75" customHeight="1">
      <c r="A15" s="81" t="s">
        <v>21</v>
      </c>
      <c r="B15" s="81">
        <f>B5</f>
        <v>3707.56</v>
      </c>
      <c r="C15" s="81" t="s">
        <v>22</v>
      </c>
      <c r="D15" s="16">
        <f>B5</f>
        <v>3707.56</v>
      </c>
      <c r="E15" s="16">
        <f>B5</f>
        <v>3707.56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9" sqref="F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3707.56</v>
      </c>
      <c r="D5" s="68">
        <v>216.37</v>
      </c>
      <c r="E5" s="68">
        <v>3491.19</v>
      </c>
      <c r="F5" s="16"/>
    </row>
    <row r="6" spans="1:6" ht="45" customHeight="1">
      <c r="A6" s="16">
        <v>20106</v>
      </c>
      <c r="B6" s="16" t="s">
        <v>34</v>
      </c>
      <c r="C6" s="16">
        <f>'表一财政拨款收支总表'!B6</f>
        <v>3707.56</v>
      </c>
      <c r="D6" s="68">
        <v>216.37</v>
      </c>
      <c r="E6" s="68">
        <v>3491.19</v>
      </c>
      <c r="F6" s="16"/>
    </row>
    <row r="7" spans="1:6" ht="45" customHeight="1">
      <c r="A7" s="16">
        <v>2010601</v>
      </c>
      <c r="B7" s="16" t="s">
        <v>35</v>
      </c>
      <c r="C7" s="16">
        <f>C5</f>
        <v>3707.56</v>
      </c>
      <c r="D7" s="68">
        <v>216.37</v>
      </c>
      <c r="E7" s="68">
        <v>3491.19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3707.56</v>
      </c>
      <c r="D11" s="16">
        <f>D5</f>
        <v>216.37</v>
      </c>
      <c r="E11" s="16">
        <f>E5</f>
        <v>3491.19</v>
      </c>
      <c r="F11" s="16"/>
    </row>
    <row r="12" spans="1:6" ht="14.25">
      <c r="A12" s="69" t="s">
        <v>36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7">
      <selection activeCell="F9" sqref="F9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spans="1:10" s="27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7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3" t="s">
        <v>40</v>
      </c>
      <c r="I4" s="32" t="s">
        <v>41</v>
      </c>
      <c r="J4" s="32"/>
    </row>
    <row r="5" spans="1:10" s="27" customFormat="1" ht="30.75" customHeight="1">
      <c r="A5" s="34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5"/>
      <c r="I5" s="32"/>
      <c r="J5" s="32"/>
    </row>
    <row r="6" spans="1:10" s="27" customFormat="1" ht="45.75" customHeight="1">
      <c r="A6" s="36">
        <v>501</v>
      </c>
      <c r="B6" s="37"/>
      <c r="C6" s="38" t="s">
        <v>44</v>
      </c>
      <c r="D6" s="39">
        <f>SUM(D7:D17)</f>
        <v>199.3</v>
      </c>
      <c r="E6" s="38">
        <v>301</v>
      </c>
      <c r="F6" s="38"/>
      <c r="G6" s="38" t="s">
        <v>45</v>
      </c>
      <c r="H6" s="39">
        <f>SUM(H7:H17)</f>
        <v>199.29999999999998</v>
      </c>
      <c r="I6" s="38"/>
      <c r="J6" s="38"/>
    </row>
    <row r="7" spans="1:10" s="27" customFormat="1" ht="45.75" customHeight="1">
      <c r="A7" s="40"/>
      <c r="B7" s="41" t="s">
        <v>46</v>
      </c>
      <c r="C7" s="42" t="s">
        <v>47</v>
      </c>
      <c r="D7" s="42">
        <f>SUM(H7:H9)</f>
        <v>133</v>
      </c>
      <c r="E7" s="42"/>
      <c r="F7" s="43" t="s">
        <v>46</v>
      </c>
      <c r="G7" s="38" t="s">
        <v>48</v>
      </c>
      <c r="H7" s="39">
        <v>29.95</v>
      </c>
      <c r="I7" s="38"/>
      <c r="J7" s="38"/>
    </row>
    <row r="8" spans="1:10" s="27" customFormat="1" ht="45.75" customHeight="1">
      <c r="A8" s="44"/>
      <c r="B8" s="45"/>
      <c r="C8" s="46"/>
      <c r="D8" s="46"/>
      <c r="E8" s="46"/>
      <c r="F8" s="43" t="s">
        <v>49</v>
      </c>
      <c r="G8" s="38" t="s">
        <v>50</v>
      </c>
      <c r="H8" s="39">
        <v>92.95</v>
      </c>
      <c r="I8" s="38"/>
      <c r="J8" s="38"/>
    </row>
    <row r="9" spans="1:10" s="27" customFormat="1" ht="45.75" customHeight="1">
      <c r="A9" s="44"/>
      <c r="B9" s="45"/>
      <c r="C9" s="46"/>
      <c r="D9" s="46"/>
      <c r="E9" s="46"/>
      <c r="F9" s="43" t="s">
        <v>51</v>
      </c>
      <c r="G9" s="38" t="s">
        <v>52</v>
      </c>
      <c r="H9" s="39">
        <v>10.1</v>
      </c>
      <c r="I9" s="38"/>
      <c r="J9" s="38"/>
    </row>
    <row r="10" spans="1:10" s="27" customFormat="1" ht="45.75" customHeight="1">
      <c r="A10" s="40"/>
      <c r="B10" s="43" t="s">
        <v>49</v>
      </c>
      <c r="C10" s="38" t="s">
        <v>53</v>
      </c>
      <c r="D10" s="38">
        <f>SUM(H10:H13)</f>
        <v>39.580000000000005</v>
      </c>
      <c r="E10" s="38"/>
      <c r="F10" s="43" t="s">
        <v>54</v>
      </c>
      <c r="G10" s="47" t="s">
        <v>55</v>
      </c>
      <c r="H10" s="39">
        <v>25.04</v>
      </c>
      <c r="I10" s="38"/>
      <c r="J10" s="38"/>
    </row>
    <row r="11" spans="1:10" s="27" customFormat="1" ht="45.75" customHeight="1">
      <c r="A11" s="44"/>
      <c r="B11" s="43"/>
      <c r="C11" s="38"/>
      <c r="D11" s="38"/>
      <c r="E11" s="38"/>
      <c r="F11" s="43" t="s">
        <v>56</v>
      </c>
      <c r="G11" s="47" t="s">
        <v>57</v>
      </c>
      <c r="H11" s="39">
        <v>10.02</v>
      </c>
      <c r="I11" s="38"/>
      <c r="J11" s="38"/>
    </row>
    <row r="12" spans="1:10" s="27" customFormat="1" ht="45.75" customHeight="1">
      <c r="A12" s="44"/>
      <c r="B12" s="43"/>
      <c r="C12" s="38"/>
      <c r="D12" s="38"/>
      <c r="E12" s="38"/>
      <c r="F12" s="43" t="s">
        <v>58</v>
      </c>
      <c r="G12" s="48" t="s">
        <v>59</v>
      </c>
      <c r="H12" s="39">
        <v>3.39</v>
      </c>
      <c r="I12" s="38"/>
      <c r="J12" s="38"/>
    </row>
    <row r="13" spans="1:10" s="27" customFormat="1" ht="45.75" customHeight="1">
      <c r="A13" s="44"/>
      <c r="B13" s="43"/>
      <c r="C13" s="38"/>
      <c r="D13" s="38"/>
      <c r="E13" s="38"/>
      <c r="F13" s="43" t="s">
        <v>60</v>
      </c>
      <c r="G13" s="38" t="s">
        <v>61</v>
      </c>
      <c r="H13" s="39">
        <v>1.13</v>
      </c>
      <c r="I13" s="38"/>
      <c r="J13" s="38"/>
    </row>
    <row r="14" spans="1:10" s="27" customFormat="1" ht="45.75" customHeight="1">
      <c r="A14" s="49"/>
      <c r="B14" s="43" t="s">
        <v>51</v>
      </c>
      <c r="C14" s="38" t="s">
        <v>62</v>
      </c>
      <c r="D14" s="38">
        <f>H14</f>
        <v>14.83</v>
      </c>
      <c r="E14" s="38"/>
      <c r="F14" s="43">
        <v>13</v>
      </c>
      <c r="G14" s="38" t="s">
        <v>62</v>
      </c>
      <c r="H14" s="39">
        <v>14.83</v>
      </c>
      <c r="I14" s="38"/>
      <c r="J14" s="38"/>
    </row>
    <row r="15" spans="1:10" s="27" customFormat="1" ht="45.75" customHeight="1">
      <c r="A15" s="40"/>
      <c r="B15" s="41" t="s">
        <v>63</v>
      </c>
      <c r="C15" s="50" t="s">
        <v>64</v>
      </c>
      <c r="D15" s="42">
        <f>SUM(H15:H17)</f>
        <v>11.89</v>
      </c>
      <c r="E15" s="42"/>
      <c r="F15" s="43" t="s">
        <v>63</v>
      </c>
      <c r="G15" s="38" t="s">
        <v>65</v>
      </c>
      <c r="H15" s="39">
        <v>7.5</v>
      </c>
      <c r="I15" s="38"/>
      <c r="J15" s="38"/>
    </row>
    <row r="16" spans="1:10" s="27" customFormat="1" ht="45.75" customHeight="1">
      <c r="A16" s="44"/>
      <c r="B16" s="45"/>
      <c r="C16" s="51"/>
      <c r="D16" s="46"/>
      <c r="E16" s="46"/>
      <c r="F16" s="38">
        <v>99</v>
      </c>
      <c r="G16" s="52" t="s">
        <v>66</v>
      </c>
      <c r="H16" s="39">
        <v>0.45</v>
      </c>
      <c r="I16" s="38"/>
      <c r="J16" s="38"/>
    </row>
    <row r="17" spans="1:10" s="27" customFormat="1" ht="45.75" customHeight="1">
      <c r="A17" s="53"/>
      <c r="B17" s="54"/>
      <c r="C17" s="55"/>
      <c r="D17" s="56"/>
      <c r="E17" s="56"/>
      <c r="F17" s="38">
        <v>99</v>
      </c>
      <c r="G17" s="38" t="s">
        <v>64</v>
      </c>
      <c r="H17" s="39">
        <v>3.94</v>
      </c>
      <c r="I17" s="38"/>
      <c r="J17" s="38"/>
    </row>
    <row r="18" spans="1:10" s="27" customFormat="1" ht="45.75" customHeight="1">
      <c r="A18" s="44" t="s">
        <v>67</v>
      </c>
      <c r="B18" s="45"/>
      <c r="C18" s="51" t="s">
        <v>68</v>
      </c>
      <c r="D18" s="46">
        <f>I18</f>
        <v>15.07</v>
      </c>
      <c r="E18" s="46">
        <v>302</v>
      </c>
      <c r="F18" s="42"/>
      <c r="G18" s="51" t="s">
        <v>68</v>
      </c>
      <c r="H18" s="39"/>
      <c r="I18" s="39">
        <f>SUM(I19:I29)</f>
        <v>15.07</v>
      </c>
      <c r="J18" s="38"/>
    </row>
    <row r="19" spans="1:10" s="27" customFormat="1" ht="45.75" customHeight="1">
      <c r="A19" s="44"/>
      <c r="B19" s="45" t="s">
        <v>69</v>
      </c>
      <c r="C19" s="51" t="s">
        <v>70</v>
      </c>
      <c r="D19" s="46">
        <f>SUM(I19:I29)</f>
        <v>15.07</v>
      </c>
      <c r="E19" s="46"/>
      <c r="F19" s="42">
        <v>1</v>
      </c>
      <c r="G19" s="38" t="s">
        <v>71</v>
      </c>
      <c r="H19" s="39"/>
      <c r="I19" s="39">
        <v>1.95</v>
      </c>
      <c r="J19" s="38"/>
    </row>
    <row r="20" spans="1:10" s="27" customFormat="1" ht="45.75" customHeight="1">
      <c r="A20" s="44"/>
      <c r="B20" s="45"/>
      <c r="C20" s="51"/>
      <c r="D20" s="46"/>
      <c r="E20" s="46"/>
      <c r="F20" s="46">
        <v>2</v>
      </c>
      <c r="G20" s="38" t="s">
        <v>72</v>
      </c>
      <c r="H20" s="39"/>
      <c r="I20" s="39"/>
      <c r="J20" s="38"/>
    </row>
    <row r="21" spans="1:10" s="27" customFormat="1" ht="45.75" customHeight="1">
      <c r="A21" s="44"/>
      <c r="B21" s="45"/>
      <c r="C21" s="51"/>
      <c r="D21" s="46"/>
      <c r="E21" s="46"/>
      <c r="F21" s="46">
        <v>7</v>
      </c>
      <c r="G21" s="38" t="s">
        <v>73</v>
      </c>
      <c r="H21" s="39"/>
      <c r="I21" s="39">
        <v>1.95</v>
      </c>
      <c r="J21" s="38"/>
    </row>
    <row r="22" spans="1:10" s="27" customFormat="1" ht="45.75" customHeight="1">
      <c r="A22" s="44"/>
      <c r="B22" s="45"/>
      <c r="C22" s="51"/>
      <c r="D22" s="46"/>
      <c r="E22" s="46"/>
      <c r="F22" s="46">
        <v>11</v>
      </c>
      <c r="G22" s="38" t="s">
        <v>74</v>
      </c>
      <c r="H22" s="39"/>
      <c r="I22" s="39">
        <v>2.6</v>
      </c>
      <c r="J22" s="38"/>
    </row>
    <row r="23" spans="1:10" s="27" customFormat="1" ht="45.75" customHeight="1">
      <c r="A23" s="44"/>
      <c r="B23" s="45"/>
      <c r="C23" s="51"/>
      <c r="D23" s="46"/>
      <c r="E23" s="46"/>
      <c r="F23" s="46">
        <v>13</v>
      </c>
      <c r="G23" s="38" t="s">
        <v>75</v>
      </c>
      <c r="H23" s="39"/>
      <c r="I23" s="39"/>
      <c r="J23" s="38"/>
    </row>
    <row r="24" spans="1:10" s="27" customFormat="1" ht="45.75" customHeight="1">
      <c r="A24" s="44"/>
      <c r="B24" s="45"/>
      <c r="C24" s="51"/>
      <c r="D24" s="46"/>
      <c r="E24" s="46"/>
      <c r="F24" s="46">
        <v>16</v>
      </c>
      <c r="G24" s="38" t="s">
        <v>76</v>
      </c>
      <c r="H24" s="39"/>
      <c r="I24" s="39">
        <v>1.3</v>
      </c>
      <c r="J24" s="38"/>
    </row>
    <row r="25" spans="1:10" s="27" customFormat="1" ht="45.75" customHeight="1">
      <c r="A25" s="44"/>
      <c r="B25" s="45"/>
      <c r="C25" s="51"/>
      <c r="D25" s="46"/>
      <c r="E25" s="46"/>
      <c r="F25" s="46">
        <v>17</v>
      </c>
      <c r="G25" s="38" t="s">
        <v>77</v>
      </c>
      <c r="H25" s="39"/>
      <c r="I25" s="39">
        <v>0.65</v>
      </c>
      <c r="J25" s="38"/>
    </row>
    <row r="26" spans="1:10" s="27" customFormat="1" ht="45.75" customHeight="1">
      <c r="A26" s="44"/>
      <c r="B26" s="45"/>
      <c r="C26" s="51"/>
      <c r="D26" s="46"/>
      <c r="E26" s="46"/>
      <c r="F26" s="46">
        <v>28</v>
      </c>
      <c r="G26" s="38" t="s">
        <v>78</v>
      </c>
      <c r="H26" s="39"/>
      <c r="I26" s="39">
        <v>2.66</v>
      </c>
      <c r="J26" s="38"/>
    </row>
    <row r="27" spans="1:10" s="27" customFormat="1" ht="45.75" customHeight="1">
      <c r="A27" s="44"/>
      <c r="B27" s="45"/>
      <c r="C27" s="51"/>
      <c r="D27" s="46"/>
      <c r="E27" s="46"/>
      <c r="F27" s="46">
        <v>29</v>
      </c>
      <c r="G27" s="57" t="s">
        <v>79</v>
      </c>
      <c r="H27" s="39"/>
      <c r="I27" s="39">
        <v>0.06</v>
      </c>
      <c r="J27" s="38"/>
    </row>
    <row r="28" spans="1:10" s="27" customFormat="1" ht="45.75" customHeight="1">
      <c r="A28" s="44"/>
      <c r="B28" s="45"/>
      <c r="C28" s="51"/>
      <c r="D28" s="46"/>
      <c r="E28" s="46"/>
      <c r="F28" s="46">
        <v>31</v>
      </c>
      <c r="G28" s="38" t="s">
        <v>80</v>
      </c>
      <c r="H28" s="39"/>
      <c r="I28" s="39">
        <v>3.25</v>
      </c>
      <c r="J28" s="38"/>
    </row>
    <row r="29" spans="1:10" s="27" customFormat="1" ht="45.75" customHeight="1">
      <c r="A29" s="53"/>
      <c r="B29" s="54"/>
      <c r="C29" s="55"/>
      <c r="D29" s="56"/>
      <c r="E29" s="56"/>
      <c r="F29" s="56">
        <v>99</v>
      </c>
      <c r="G29" s="38" t="s">
        <v>81</v>
      </c>
      <c r="H29" s="39"/>
      <c r="I29" s="39">
        <v>0.65</v>
      </c>
      <c r="J29" s="38"/>
    </row>
    <row r="30" spans="1:10" s="27" customFormat="1" ht="45.75" customHeight="1">
      <c r="A30" s="53" t="s">
        <v>82</v>
      </c>
      <c r="B30" s="54" t="s">
        <v>63</v>
      </c>
      <c r="C30" s="55" t="s">
        <v>83</v>
      </c>
      <c r="D30" s="56">
        <f>I30</f>
        <v>2</v>
      </c>
      <c r="E30" s="56">
        <v>509</v>
      </c>
      <c r="F30" s="56">
        <v>99</v>
      </c>
      <c r="G30" s="38" t="s">
        <v>84</v>
      </c>
      <c r="H30" s="39"/>
      <c r="I30" s="39">
        <v>2</v>
      </c>
      <c r="J30" s="38"/>
    </row>
    <row r="31" spans="1:10" s="27" customFormat="1" ht="45.75" customHeight="1">
      <c r="A31" s="57"/>
      <c r="B31" s="38" t="s">
        <v>7</v>
      </c>
      <c r="C31" s="38"/>
      <c r="D31" s="38">
        <f>SUM(D6,D18,D30)</f>
        <v>216.37</v>
      </c>
      <c r="E31" s="38"/>
      <c r="F31" s="38"/>
      <c r="G31" s="57"/>
      <c r="H31" s="39">
        <f>SUM(H6,I18,I30)</f>
        <v>216.36999999999998</v>
      </c>
      <c r="I31" s="39"/>
      <c r="J31" s="38"/>
    </row>
    <row r="32" spans="1:10" s="27" customFormat="1" ht="45.75" customHeight="1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s="27" customFormat="1" ht="24.75" customHeight="1">
      <c r="A33" s="39" t="s">
        <v>85</v>
      </c>
      <c r="B33" s="39" t="s">
        <v>86</v>
      </c>
      <c r="C33" s="39"/>
      <c r="D33" s="39" t="s">
        <v>87</v>
      </c>
      <c r="E33" s="39"/>
      <c r="F33" s="39" t="s">
        <v>85</v>
      </c>
      <c r="G33" s="39" t="s">
        <v>86</v>
      </c>
      <c r="H33" s="39"/>
      <c r="I33" s="39" t="s">
        <v>87</v>
      </c>
      <c r="J33" s="39"/>
    </row>
    <row r="34" spans="1:10" s="27" customFormat="1" ht="24.75" customHeight="1">
      <c r="A34" s="39">
        <v>1</v>
      </c>
      <c r="B34" s="39" t="s">
        <v>88</v>
      </c>
      <c r="C34" s="39"/>
      <c r="D34" s="59">
        <v>20</v>
      </c>
      <c r="E34" s="59"/>
      <c r="F34" s="39">
        <v>2</v>
      </c>
      <c r="G34" s="39" t="s">
        <v>89</v>
      </c>
      <c r="H34" s="39"/>
      <c r="I34" s="59">
        <v>213.01</v>
      </c>
      <c r="J34" s="59"/>
    </row>
    <row r="35" spans="1:10" s="27" customFormat="1" ht="24.75" customHeight="1">
      <c r="A35" s="39">
        <v>3</v>
      </c>
      <c r="B35" s="39" t="s">
        <v>90</v>
      </c>
      <c r="C35" s="39"/>
      <c r="D35" s="59">
        <v>4</v>
      </c>
      <c r="E35" s="59"/>
      <c r="F35" s="39">
        <v>4</v>
      </c>
      <c r="G35" s="39" t="s">
        <v>91</v>
      </c>
      <c r="H35" s="39"/>
      <c r="I35" s="59">
        <v>104.8</v>
      </c>
      <c r="J35" s="59"/>
    </row>
    <row r="36" spans="1:10" s="27" customFormat="1" ht="24.75" customHeight="1">
      <c r="A36" s="39">
        <v>5</v>
      </c>
      <c r="B36" s="60" t="s">
        <v>92</v>
      </c>
      <c r="C36" s="61"/>
      <c r="D36" s="62">
        <v>100</v>
      </c>
      <c r="E36" s="63"/>
      <c r="F36" s="39">
        <v>6</v>
      </c>
      <c r="G36" s="60" t="s">
        <v>93</v>
      </c>
      <c r="H36" s="61"/>
      <c r="I36" s="62">
        <v>1000</v>
      </c>
      <c r="J36" s="63"/>
    </row>
    <row r="37" spans="1:10" s="27" customFormat="1" ht="24.75" customHeight="1">
      <c r="A37" s="39">
        <v>7</v>
      </c>
      <c r="B37" s="60" t="s">
        <v>94</v>
      </c>
      <c r="C37" s="61"/>
      <c r="D37" s="62">
        <v>2049.38</v>
      </c>
      <c r="E37" s="63"/>
      <c r="F37" s="39">
        <v>8</v>
      </c>
      <c r="G37" s="60" t="s">
        <v>95</v>
      </c>
      <c r="H37" s="61"/>
      <c r="I37" s="62" t="s">
        <v>96</v>
      </c>
      <c r="J37" s="63"/>
    </row>
    <row r="38" spans="1:10" s="27" customFormat="1" ht="24.75" customHeight="1">
      <c r="A38" s="64" t="s">
        <v>7</v>
      </c>
      <c r="B38" s="64"/>
      <c r="C38" s="64"/>
      <c r="D38" s="64"/>
      <c r="E38" s="64"/>
      <c r="F38" s="59">
        <f>SUM(D34:E37,I34:J36)</f>
        <v>3491.1900000000005</v>
      </c>
      <c r="G38" s="59"/>
      <c r="H38" s="59"/>
      <c r="I38" s="59"/>
      <c r="J38" s="59"/>
    </row>
    <row r="39" s="27" customFormat="1" ht="13.5">
      <c r="I39" s="65"/>
    </row>
    <row r="40" s="27" customFormat="1" ht="13.5">
      <c r="I40" s="65"/>
    </row>
    <row r="41" s="27" customFormat="1" ht="13.5">
      <c r="I41" s="65"/>
    </row>
    <row r="42" s="27" customFormat="1" ht="13.5">
      <c r="I42" s="65"/>
    </row>
    <row r="43" s="27" customFormat="1" ht="13.5">
      <c r="I43" s="65"/>
    </row>
    <row r="44" s="27" customFormat="1" ht="13.5">
      <c r="I44" s="65"/>
    </row>
    <row r="45" s="27" customFormat="1" ht="13.5">
      <c r="I45" s="65"/>
    </row>
    <row r="46" s="27" customFormat="1" ht="13.5">
      <c r="I46" s="65"/>
    </row>
    <row r="47" s="27" customFormat="1" ht="13.5">
      <c r="I47" s="65"/>
    </row>
    <row r="48" s="27" customFormat="1" ht="13.5">
      <c r="I48" s="65"/>
    </row>
    <row r="49" s="27" customFormat="1" ht="13.5">
      <c r="I49" s="65"/>
    </row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H8" sqref="H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98</v>
      </c>
      <c r="B3" s="23"/>
      <c r="C3" s="23"/>
      <c r="D3" s="23"/>
      <c r="E3" s="23"/>
      <c r="F3" s="23"/>
      <c r="G3" s="23" t="s">
        <v>99</v>
      </c>
      <c r="H3" s="23"/>
      <c r="I3" s="23"/>
      <c r="J3" s="23"/>
      <c r="K3" s="23"/>
      <c r="L3" s="23"/>
      <c r="M3" s="23" t="s">
        <v>100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101</v>
      </c>
      <c r="C4" s="7" t="s">
        <v>102</v>
      </c>
      <c r="D4" s="7"/>
      <c r="E4" s="7"/>
      <c r="F4" s="5" t="s">
        <v>77</v>
      </c>
      <c r="G4" s="7" t="s">
        <v>7</v>
      </c>
      <c r="H4" s="5" t="s">
        <v>101</v>
      </c>
      <c r="I4" s="7" t="s">
        <v>102</v>
      </c>
      <c r="J4" s="7"/>
      <c r="K4" s="7"/>
      <c r="L4" s="5" t="s">
        <v>77</v>
      </c>
      <c r="M4" s="7" t="s">
        <v>7</v>
      </c>
      <c r="N4" s="5" t="s">
        <v>101</v>
      </c>
      <c r="O4" s="7" t="s">
        <v>102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103</v>
      </c>
      <c r="E5" s="5" t="s">
        <v>104</v>
      </c>
      <c r="F5" s="5"/>
      <c r="G5" s="7"/>
      <c r="H5" s="5"/>
      <c r="I5" s="5" t="s">
        <v>30</v>
      </c>
      <c r="J5" s="5" t="s">
        <v>103</v>
      </c>
      <c r="K5" s="5" t="s">
        <v>104</v>
      </c>
      <c r="L5" s="5"/>
      <c r="M5" s="7"/>
      <c r="N5" s="5"/>
      <c r="O5" s="5" t="s">
        <v>30</v>
      </c>
      <c r="P5" s="5" t="s">
        <v>103</v>
      </c>
      <c r="Q5" s="5" t="s">
        <v>104</v>
      </c>
      <c r="R5" s="5"/>
    </row>
    <row r="6" spans="1:18" ht="43.5" customHeight="1">
      <c r="A6" s="24">
        <v>3</v>
      </c>
      <c r="B6" s="24">
        <v>0</v>
      </c>
      <c r="C6" s="24">
        <v>3</v>
      </c>
      <c r="D6" s="24">
        <v>0</v>
      </c>
      <c r="E6" s="24">
        <v>2.4</v>
      </c>
      <c r="F6" s="24">
        <v>0.6</v>
      </c>
      <c r="G6" s="24">
        <v>10.6</v>
      </c>
      <c r="H6" s="24">
        <v>0</v>
      </c>
      <c r="I6" s="24">
        <v>10.6</v>
      </c>
      <c r="J6" s="24">
        <v>0</v>
      </c>
      <c r="K6" s="24">
        <v>10.3</v>
      </c>
      <c r="L6" s="24">
        <v>0.3</v>
      </c>
      <c r="M6" s="24">
        <f>SUM(N6,O6)</f>
        <v>3.9</v>
      </c>
      <c r="N6" s="24">
        <v>0</v>
      </c>
      <c r="O6" s="25">
        <f>SUM(P6:R6)</f>
        <v>3.9</v>
      </c>
      <c r="P6" s="24">
        <v>0</v>
      </c>
      <c r="Q6" s="6">
        <f>SUM('表三一般公共预算基本支出表'!I28)</f>
        <v>3.25</v>
      </c>
      <c r="R6" s="6">
        <f>SUM('表三一般公共预算基本支出表'!I25)</f>
        <v>0.65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107</v>
      </c>
      <c r="B1" s="8"/>
      <c r="C1" s="8"/>
      <c r="D1" s="8"/>
      <c r="E1" s="8"/>
      <c r="F1" s="8"/>
    </row>
    <row r="2" spans="1:6" ht="21" customHeight="1">
      <c r="A2" s="18" t="s">
        <v>108</v>
      </c>
      <c r="E2" s="4" t="s">
        <v>2</v>
      </c>
      <c r="F2" s="4"/>
    </row>
    <row r="3" spans="1:6" ht="40.5" customHeight="1">
      <c r="A3" s="19" t="s">
        <v>28</v>
      </c>
      <c r="B3" s="19" t="s">
        <v>109</v>
      </c>
      <c r="C3" s="19" t="s">
        <v>110</v>
      </c>
      <c r="D3" s="19" t="s">
        <v>111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0" t="s">
        <v>112</v>
      </c>
      <c r="H20" s="20"/>
      <c r="I20" s="20"/>
      <c r="J20" s="20"/>
    </row>
    <row r="21" spans="1:6" ht="18.75">
      <c r="A21" s="11" t="s">
        <v>105</v>
      </c>
      <c r="B21" s="11"/>
      <c r="C21" s="11"/>
      <c r="D21" s="11"/>
      <c r="E21" s="11"/>
      <c r="F21" s="11"/>
    </row>
    <row r="22" spans="1:6" ht="18.75">
      <c r="A22" s="11" t="s">
        <v>113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114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115</v>
      </c>
      <c r="B5" s="16">
        <f>'表一财政拨款收支总表'!B5</f>
        <v>3707.56</v>
      </c>
      <c r="C5" s="17" t="s">
        <v>116</v>
      </c>
      <c r="D5" s="16">
        <v>3707.56</v>
      </c>
    </row>
    <row r="6" spans="1:4" ht="27.75" customHeight="1">
      <c r="A6" s="17" t="s">
        <v>117</v>
      </c>
      <c r="B6" s="16"/>
      <c r="C6" s="17" t="s">
        <v>118</v>
      </c>
      <c r="D6" s="16"/>
    </row>
    <row r="7" spans="1:4" ht="27.75" customHeight="1">
      <c r="A7" s="17" t="s">
        <v>119</v>
      </c>
      <c r="B7" s="16"/>
      <c r="C7" s="17" t="s">
        <v>120</v>
      </c>
      <c r="D7" s="16"/>
    </row>
    <row r="8" spans="1:4" ht="27.75" customHeight="1">
      <c r="A8" s="17" t="s">
        <v>121</v>
      </c>
      <c r="B8" s="16"/>
      <c r="C8" s="17" t="s">
        <v>122</v>
      </c>
      <c r="D8" s="16"/>
    </row>
    <row r="9" spans="1:4" ht="27.75" customHeight="1">
      <c r="A9" s="17" t="s">
        <v>123</v>
      </c>
      <c r="B9" s="16"/>
      <c r="C9" s="17" t="s">
        <v>124</v>
      </c>
      <c r="D9" s="16"/>
    </row>
    <row r="10" spans="1:4" ht="27.75" customHeight="1">
      <c r="A10" s="16"/>
      <c r="B10" s="16"/>
      <c r="C10" s="17" t="s">
        <v>125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126</v>
      </c>
      <c r="B13" s="16">
        <f>B5</f>
        <v>3707.56</v>
      </c>
      <c r="C13" s="16" t="s">
        <v>127</v>
      </c>
      <c r="D13" s="16">
        <f>B5</f>
        <v>3707.56</v>
      </c>
    </row>
    <row r="14" spans="1:4" ht="27.75" customHeight="1">
      <c r="A14" s="17" t="s">
        <v>128</v>
      </c>
      <c r="B14" s="16"/>
      <c r="C14" s="16"/>
      <c r="D14" s="16"/>
    </row>
    <row r="15" spans="1:4" ht="27.75" customHeight="1">
      <c r="A15" s="17" t="s">
        <v>129</v>
      </c>
      <c r="B15" s="17"/>
      <c r="C15" s="17" t="s">
        <v>130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3707.56</v>
      </c>
      <c r="C17" s="16" t="s">
        <v>22</v>
      </c>
      <c r="D17" s="16">
        <f>B17</f>
        <v>3707.56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2" sqref="E1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132</v>
      </c>
      <c r="K2" s="12" t="s">
        <v>2</v>
      </c>
      <c r="L2" s="12"/>
    </row>
    <row r="3" spans="1:12" ht="41.25" customHeight="1">
      <c r="A3" s="5" t="s">
        <v>133</v>
      </c>
      <c r="B3" s="5"/>
      <c r="C3" s="5" t="s">
        <v>7</v>
      </c>
      <c r="D3" s="5" t="s">
        <v>129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140</v>
      </c>
      <c r="L3" s="5" t="s">
        <v>128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6">
        <f>'表二一般公共预算支出表'!C5</f>
        <v>3707.56</v>
      </c>
      <c r="D5" s="6"/>
      <c r="E5" s="6">
        <f>C5</f>
        <v>3707.56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20106</v>
      </c>
      <c r="B6" s="6" t="str">
        <f>'表二一般公共预算支出表'!B6</f>
        <v>财政事务</v>
      </c>
      <c r="C6" s="6">
        <f>'表二一般公共预算支出表'!C6</f>
        <v>3707.56</v>
      </c>
      <c r="D6" s="6"/>
      <c r="E6" s="6">
        <f>C6</f>
        <v>3707.56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2010601</v>
      </c>
      <c r="B7" s="6" t="str">
        <f>'表二一般公共预算支出表'!B7</f>
        <v>    行政运行</v>
      </c>
      <c r="C7" s="6">
        <f>'表二一般公共预算支出表'!C7</f>
        <v>3707.56</v>
      </c>
      <c r="D7" s="6"/>
      <c r="E7" s="6">
        <f>C7</f>
        <v>3707.56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141</v>
      </c>
      <c r="B14" s="7"/>
      <c r="C14" s="6">
        <f>C5</f>
        <v>3707.56</v>
      </c>
      <c r="D14" s="6"/>
      <c r="E14" s="6">
        <f>E5</f>
        <v>3707.56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105</v>
      </c>
      <c r="B15" s="10"/>
      <c r="C15" s="10"/>
      <c r="D15" s="10"/>
      <c r="E15" s="10"/>
      <c r="F15" s="10"/>
    </row>
    <row r="16" spans="1:6" ht="27.75" customHeight="1">
      <c r="A16" s="11" t="s">
        <v>142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7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133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3707.56</v>
      </c>
      <c r="D5" s="7">
        <f>'表二一般公共预算支出表'!D5</f>
        <v>216.37</v>
      </c>
      <c r="E5" s="7">
        <f>'表二一般公共预算支出表'!E5</f>
        <v>3491.19</v>
      </c>
      <c r="F5" s="6"/>
      <c r="G5" s="6"/>
      <c r="H5" s="6"/>
    </row>
    <row r="6" spans="1:8" ht="23.25" customHeight="1">
      <c r="A6" s="6">
        <f>'表二一般公共预算支出表'!A6</f>
        <v>20106</v>
      </c>
      <c r="B6" s="6" t="str">
        <f>'表二一般公共预算支出表'!B6</f>
        <v>财政事务</v>
      </c>
      <c r="C6" s="7">
        <f>'表二一般公共预算支出表'!C6</f>
        <v>3707.56</v>
      </c>
      <c r="D6" s="7">
        <f>'表二一般公共预算支出表'!D6</f>
        <v>216.37</v>
      </c>
      <c r="E6" s="7">
        <f>'表二一般公共预算支出表'!E6</f>
        <v>3491.19</v>
      </c>
      <c r="F6" s="6"/>
      <c r="G6" s="6"/>
      <c r="H6" s="6"/>
    </row>
    <row r="7" spans="1:8" ht="23.25" customHeight="1">
      <c r="A7" s="6">
        <f>'表二一般公共预算支出表'!A7</f>
        <v>2010601</v>
      </c>
      <c r="B7" s="6" t="str">
        <f>'表二一般公共预算支出表'!B7</f>
        <v>    行政运行</v>
      </c>
      <c r="C7" s="7">
        <f>'表二一般公共预算支出表'!C7</f>
        <v>3707.56</v>
      </c>
      <c r="D7" s="7">
        <f>'表二一般公共预算支出表'!D7</f>
        <v>216.37</v>
      </c>
      <c r="E7" s="7">
        <f>'表二一般公共预算支出表'!E7</f>
        <v>3491.19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7"/>
      <c r="D8" s="7"/>
      <c r="E8" s="7"/>
      <c r="F8" s="6"/>
      <c r="G8" s="6"/>
      <c r="H8" s="6"/>
    </row>
    <row r="9" spans="1:8" ht="23.2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</row>
    <row r="10" spans="1:8" ht="23.25" customHeight="1">
      <c r="A10" s="6"/>
      <c r="B10" s="6"/>
      <c r="C10" s="7"/>
      <c r="D10" s="7"/>
      <c r="E10" s="7"/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141</v>
      </c>
      <c r="B17" s="7"/>
      <c r="C17" s="7">
        <f>C5</f>
        <v>3707.56</v>
      </c>
      <c r="D17" s="7">
        <f>D5</f>
        <v>216.37</v>
      </c>
      <c r="E17" s="7">
        <f>E5</f>
        <v>3491.19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