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<sst xmlns="http://schemas.openxmlformats.org/spreadsheetml/2006/main" count="251" uniqueCount="159">
  <si>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</si>
  <si>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</si>
  <si>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</si>
  <si>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</si>
  <si>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</si>
  <si>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</si>
  <si>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</si>
  <si>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</si>
  <si>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</si>
  <si>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</si>
  <si>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</si>
  <si>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</si>
  <si>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</si>
  <si>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</si>
  <si>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</si>
  <si>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</si>
  <si>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</si>
  <si>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</si>
  <si>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</si>
  <si>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</si>
  <si>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</si>
  <si>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</si>
  <si>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</si>
  <si>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</si>
  <si>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</si>
  <si>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</si>
  <si>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</si>
  <si>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</si>
  <si>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</si>
  <si>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</si>
  <si>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</si>
  <si>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</si>
  <si>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</si>
  <si>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</si>
  <si>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</si>
  <si>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</si>
  <si>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</si>
  <si>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</si>
  <si>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</si>
  <si>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</si>
  <si>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</si>
  <si>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</si>
  <si>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</si>
  <si>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</si>
  <si>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</si>
  <si>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</si>
  <si>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</si>
  <si>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</si>
  <si>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</si>
  <si>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</si>
  <si>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</si>
  <si>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</si>
  <si>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</si>
  <si>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</si>
  <si>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</si>
  <si>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</si>
  <si>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</si>
  <si>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</si>
  <si>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</si>
  <si>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</si>
  <si>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</si>
  <si>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</si>
  <si>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</si>
  <si>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</si>
  <si>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</si>
  <si>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</si>
  <si>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</si>
  <si>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</si>
  <si>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</si>
  <si>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</si>
  <si>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</si>
  <si>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</si>
  <si>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</si>
  <si>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</si>
  <si>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</si>
  <si>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</si>
  <si>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</si>
  <si>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</si>
  <si>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</si>
  <si>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</si>
  <si>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</si>
  <si>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</si>
  <si>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</si>
  <si>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</si>
  <si>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</si>
  <si>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</si>
  <si>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</si>
  <si>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</si>
  <si>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</si>
  <si>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</si>
  <si>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</si>
  <si>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</si>
  <si>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</si>
  <si>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</si>
  <si>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</si>
  <si>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</si>
  <si>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</si>
  <si>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</si>
  <si>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</si>
  <si>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</si>
  <si>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</si>
  <si>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</si>
  <si>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</si>
  <si>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</si>
  <si>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</si>
  <si>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</si>
  <si>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</si>
  <si>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</si>
  <si>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</si>
  <si>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</si>
  <si>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</si>
  <si>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</si>
  <si>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</si>
  <si>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</si>
  <si>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</si>
  <si>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</si>
  <si>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</si>
  <si>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</si>
  <si>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</si>
  <si>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</si>
  <si>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</si>
  <si>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</si>
  <si>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</si>
  <si>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</si>
  <si>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</si>
  <si>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</si>
  <si>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</si>
  <si>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</si>
  <si>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</si>
  <si>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</si>
  <si>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</si>
  <si>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劳务费</t>
  </si>
  <si>
    <t>助学金（三包）</t>
  </si>
  <si>
    <t>助学金（营养）</t>
  </si>
  <si>
    <t>退休党支部专项经费</t>
  </si>
  <si>
    <t>项目支出</t>
  </si>
  <si>
    <t>项目支出</t>
  </si>
  <si>
    <t>离退休人员管理费</t>
  </si>
  <si>
    <t>取暖费</t>
  </si>
  <si>
    <t>班主任津贴</t>
  </si>
  <si>
    <t>生活补助</t>
  </si>
  <si>
    <t>专用材料费</t>
  </si>
  <si>
    <t>办公设备购置</t>
  </si>
  <si>
    <t>商品服务支出</t>
  </si>
  <si>
    <t>学前教育</t>
  </si>
  <si>
    <t>2020年预算数</t>
  </si>
  <si>
    <t>2020年加热萨乡小学年初预算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</si>
  <si>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</si>
  <si>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</si>
  <si>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</si>
  <si>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t>思想政治工作经费</t>
  </si>
  <si>
    <t>寄宿学生交通补助</t>
  </si>
  <si>
    <t>体育教师运动装备费</t>
  </si>
  <si>
    <t>基层党组织活动经费</t>
  </si>
  <si>
    <t>14</t>
  </si>
  <si>
    <t>取暖费，防寒装备费，煤油补贴</t>
  </si>
  <si>
    <r>
      <t>0</t>
    </r>
    <r>
      <rPr>
        <sz val="18"/>
        <color indexed="8"/>
        <rFont val="宋体"/>
        <family val="0"/>
      </rPr>
      <t>4</t>
    </r>
  </si>
  <si>
    <t>学前教育校舍安全长效机智维修改造</t>
  </si>
  <si>
    <t>学前设施设备采购项目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</si>
</sst>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rgb="FFFF0000"/>
      <name val="宋体"/>
      <family val="0"/>
    </font>
    <font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40" applyFont="1" applyFill="1" applyBorder="1" applyAlignment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8.75">
      <c r="A2" s="63" t="s">
        <v>1</v>
      </c>
      <c r="B2" s="64"/>
      <c r="C2" s="44"/>
      <c r="D2" s="44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5" t="s">
        <v>8</v>
      </c>
      <c r="F4" s="45" t="s">
        <v>9</v>
      </c>
    </row>
    <row r="5" spans="1:6" ht="33.75" customHeight="1">
      <c r="A5" s="14" t="s">
        <v>10</v>
      </c>
      <c r="B5" s="7">
        <f>B6</f>
        <v>736.81</v>
      </c>
      <c r="C5" s="7" t="s">
        <v>11</v>
      </c>
      <c r="D5" s="7">
        <f>D8</f>
        <v>782.29</v>
      </c>
      <c r="E5" s="7">
        <f>E8</f>
        <v>782.29</v>
      </c>
      <c r="F5" s="7"/>
    </row>
    <row r="6" spans="1:6" ht="33.75" customHeight="1">
      <c r="A6" s="46" t="s">
        <v>12</v>
      </c>
      <c r="B6" s="7">
        <v>736.81</v>
      </c>
      <c r="C6" s="46" t="s">
        <v>13</v>
      </c>
      <c r="F6" s="7"/>
    </row>
    <row r="7" spans="1:6" ht="33.75" customHeight="1">
      <c r="A7" s="46" t="s">
        <v>14</v>
      </c>
      <c r="B7" s="47"/>
      <c r="C7" s="46" t="s">
        <v>15</v>
      </c>
      <c r="D7" s="7"/>
      <c r="E7" s="7"/>
      <c r="F7" s="7"/>
    </row>
    <row r="8" spans="1:6" ht="33.75" customHeight="1">
      <c r="A8" s="46"/>
      <c r="B8" s="47"/>
      <c r="C8" s="46" t="s">
        <v>16</v>
      </c>
      <c r="D8" s="7">
        <f>E8</f>
        <v>782.29</v>
      </c>
      <c r="E8" s="7">
        <v>782.29</v>
      </c>
      <c r="F8" s="7"/>
    </row>
    <row r="9" spans="1:6" ht="33.75" customHeight="1">
      <c r="A9" s="46" t="s">
        <v>17</v>
      </c>
      <c r="B9" s="47">
        <f>B10</f>
        <v>45.48</v>
      </c>
      <c r="C9" s="46" t="s">
        <v>18</v>
      </c>
      <c r="D9" s="7"/>
      <c r="E9" s="7"/>
      <c r="F9" s="7"/>
    </row>
    <row r="10" spans="1:6" ht="33.75" customHeight="1">
      <c r="A10" s="46" t="s">
        <v>12</v>
      </c>
      <c r="B10" s="47">
        <v>45.48</v>
      </c>
      <c r="C10" s="46" t="s">
        <v>19</v>
      </c>
      <c r="D10" s="7"/>
      <c r="E10" s="7"/>
      <c r="F10" s="7"/>
    </row>
    <row r="11" spans="1:6" ht="33.75" customHeight="1">
      <c r="A11" s="46" t="s">
        <v>14</v>
      </c>
      <c r="B11" s="47"/>
      <c r="C11" s="46" t="s">
        <v>19</v>
      </c>
      <c r="D11" s="7"/>
      <c r="E11" s="7"/>
      <c r="F11" s="7"/>
    </row>
    <row r="12" spans="1:6" ht="33.75" customHeight="1">
      <c r="A12" s="47"/>
      <c r="B12" s="47"/>
      <c r="C12" s="46"/>
      <c r="D12" s="7"/>
      <c r="E12" s="7"/>
      <c r="F12" s="7"/>
    </row>
    <row r="13" spans="1:6" ht="33.75" customHeight="1">
      <c r="A13" s="47"/>
      <c r="B13" s="47"/>
      <c r="C13" s="46" t="s">
        <v>20</v>
      </c>
      <c r="D13" s="7"/>
      <c r="E13" s="7"/>
      <c r="F13" s="7"/>
    </row>
    <row r="14" spans="1:6" ht="33.75" customHeight="1">
      <c r="A14" s="47"/>
      <c r="B14" s="47"/>
      <c r="C14" s="47"/>
      <c r="D14" s="7"/>
      <c r="E14" s="7"/>
      <c r="F14" s="7"/>
    </row>
    <row r="15" spans="1:6" ht="33.75" customHeight="1">
      <c r="A15" s="47" t="s">
        <v>21</v>
      </c>
      <c r="B15" s="7">
        <f>B5+B9</f>
        <v>782.29</v>
      </c>
      <c r="C15" s="47" t="s">
        <v>22</v>
      </c>
      <c r="D15" s="7">
        <f>D5</f>
        <v>782.29</v>
      </c>
      <c r="E15" s="7">
        <f>E5</f>
        <v>782.29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2"/>
      <c r="B1" s="3"/>
      <c r="C1" s="1" t="s">
        <v>23</v>
      </c>
      <c r="D1" s="3"/>
      <c r="E1" s="3"/>
      <c r="F1" s="3"/>
    </row>
    <row r="2" spans="1:6" ht="16.5" customHeight="1">
      <c r="A2" s="69" t="s">
        <v>24</v>
      </c>
      <c r="B2" s="70"/>
      <c r="C2" s="70"/>
      <c r="D2" s="70"/>
      <c r="E2" s="70"/>
      <c r="F2" s="70"/>
    </row>
    <row r="3" spans="1:6" ht="45" customHeight="1">
      <c r="A3" s="71" t="s">
        <v>25</v>
      </c>
      <c r="B3" s="71"/>
      <c r="C3" s="71" t="s">
        <v>145</v>
      </c>
      <c r="D3" s="71"/>
      <c r="E3" s="71"/>
      <c r="F3" s="71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1"/>
    </row>
    <row r="5" spans="1:6" ht="45" customHeight="1">
      <c r="A5" s="7">
        <v>205</v>
      </c>
      <c r="B5" s="7" t="s">
        <v>32</v>
      </c>
      <c r="C5" s="7">
        <f>C6</f>
        <v>308.47</v>
      </c>
      <c r="D5" s="7">
        <f>D6</f>
        <v>308.47</v>
      </c>
      <c r="E5" s="43">
        <v>0</v>
      </c>
      <c r="F5" s="7"/>
    </row>
    <row r="6" spans="1:6" ht="45" customHeight="1">
      <c r="A6" s="7">
        <v>20502</v>
      </c>
      <c r="B6" s="7" t="s">
        <v>33</v>
      </c>
      <c r="C6" s="7">
        <f>C7+C8</f>
        <v>308.47</v>
      </c>
      <c r="D6" s="7">
        <f>D7+D8</f>
        <v>308.47</v>
      </c>
      <c r="E6" s="43">
        <v>0</v>
      </c>
      <c r="F6" s="7"/>
    </row>
    <row r="7" spans="1:6" ht="45" customHeight="1">
      <c r="A7" s="7">
        <v>2050202</v>
      </c>
      <c r="B7" s="7" t="s">
        <v>34</v>
      </c>
      <c r="C7" s="7">
        <v>308.47</v>
      </c>
      <c r="D7" s="7">
        <v>308.47</v>
      </c>
      <c r="E7" s="43">
        <v>0</v>
      </c>
      <c r="F7" s="7"/>
    </row>
    <row r="8" spans="1:6" ht="45" customHeight="1">
      <c r="A8" s="7">
        <v>2050201</v>
      </c>
      <c r="B8" s="7" t="s">
        <v>144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308.47</v>
      </c>
      <c r="D11" s="7">
        <f>D5</f>
        <v>308.47</v>
      </c>
      <c r="E11" s="43">
        <v>0</v>
      </c>
      <c r="F11" s="7"/>
    </row>
    <row r="12" spans="1:6" ht="13.5">
      <c r="A12" s="72" t="s">
        <v>35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40">
      <selection activeCell="M45" sqref="M45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6" t="s">
        <v>30</v>
      </c>
      <c r="B2" s="76"/>
      <c r="C2" s="76"/>
      <c r="D2" s="76"/>
      <c r="E2" s="76"/>
      <c r="F2" s="76"/>
      <c r="G2" s="76"/>
      <c r="H2" s="77" t="s">
        <v>2</v>
      </c>
      <c r="I2" s="77"/>
      <c r="J2" s="77"/>
    </row>
    <row r="3" spans="1:10" ht="33" customHeight="1">
      <c r="A3" s="74" t="s">
        <v>36</v>
      </c>
      <c r="B3" s="74"/>
      <c r="C3" s="74"/>
      <c r="D3" s="74"/>
      <c r="E3" s="74" t="s">
        <v>37</v>
      </c>
      <c r="F3" s="74"/>
      <c r="G3" s="74"/>
      <c r="H3" s="74"/>
      <c r="I3" s="74"/>
      <c r="J3" s="74" t="s">
        <v>26</v>
      </c>
    </row>
    <row r="4" spans="1:10" ht="30.75" customHeight="1">
      <c r="A4" s="74" t="s">
        <v>27</v>
      </c>
      <c r="B4" s="74"/>
      <c r="C4" s="74" t="s">
        <v>28</v>
      </c>
      <c r="D4" s="74" t="s">
        <v>7</v>
      </c>
      <c r="E4" s="74" t="s">
        <v>27</v>
      </c>
      <c r="F4" s="74"/>
      <c r="G4" s="74" t="s">
        <v>28</v>
      </c>
      <c r="H4" s="74" t="s">
        <v>38</v>
      </c>
      <c r="I4" s="74" t="s">
        <v>39</v>
      </c>
      <c r="J4" s="74"/>
    </row>
    <row r="5" spans="1:10" ht="30.75" customHeight="1">
      <c r="A5" s="23" t="s">
        <v>40</v>
      </c>
      <c r="B5" s="22" t="s">
        <v>41</v>
      </c>
      <c r="C5" s="74"/>
      <c r="D5" s="74"/>
      <c r="E5" s="22" t="s">
        <v>40</v>
      </c>
      <c r="F5" s="22" t="s">
        <v>41</v>
      </c>
      <c r="G5" s="74"/>
      <c r="H5" s="74"/>
      <c r="I5" s="74"/>
      <c r="J5" s="22"/>
    </row>
    <row r="6" spans="1:10" ht="45.75" customHeight="1">
      <c r="A6" s="24">
        <v>501</v>
      </c>
      <c r="B6" s="25"/>
      <c r="C6" s="26" t="s">
        <v>42</v>
      </c>
      <c r="D6" s="27">
        <f>SUM(D7:D19)</f>
        <v>233.13000000000002</v>
      </c>
      <c r="E6" s="26">
        <v>301</v>
      </c>
      <c r="F6" s="26"/>
      <c r="G6" s="26" t="s">
        <v>43</v>
      </c>
      <c r="H6" s="27">
        <f>H7+H8+H9+H10+H11+H12+H13+H14+H16+H17+H18+H19+H15</f>
        <v>233.13000000000002</v>
      </c>
      <c r="I6" s="26"/>
      <c r="J6" s="40"/>
    </row>
    <row r="7" spans="1:10" ht="45.75" customHeight="1">
      <c r="A7" s="79"/>
      <c r="B7" s="82" t="s">
        <v>44</v>
      </c>
      <c r="C7" s="86" t="s">
        <v>45</v>
      </c>
      <c r="D7" s="86">
        <f>SUM(H7:H9)</f>
        <v>161.58</v>
      </c>
      <c r="E7" s="86"/>
      <c r="F7" s="29" t="s">
        <v>44</v>
      </c>
      <c r="G7" s="26" t="s">
        <v>46</v>
      </c>
      <c r="H7" s="48">
        <f>58.24</f>
        <v>58.24</v>
      </c>
      <c r="I7" s="26"/>
      <c r="J7" s="40"/>
    </row>
    <row r="8" spans="1:10" ht="45.75" customHeight="1">
      <c r="A8" s="80"/>
      <c r="B8" s="83"/>
      <c r="C8" s="87"/>
      <c r="D8" s="87"/>
      <c r="E8" s="87"/>
      <c r="F8" s="29" t="s">
        <v>47</v>
      </c>
      <c r="G8" s="26" t="s">
        <v>48</v>
      </c>
      <c r="H8" s="48">
        <f>87.37+3.84</f>
        <v>91.21000000000001</v>
      </c>
      <c r="I8" s="26"/>
      <c r="J8" s="40"/>
    </row>
    <row r="9" spans="1:10" ht="45.75" customHeight="1">
      <c r="A9" s="80"/>
      <c r="B9" s="83"/>
      <c r="C9" s="87"/>
      <c r="D9" s="87"/>
      <c r="E9" s="87"/>
      <c r="F9" s="29" t="s">
        <v>49</v>
      </c>
      <c r="G9" s="26" t="s">
        <v>50</v>
      </c>
      <c r="H9" s="48">
        <f>12.13</f>
        <v>12.13</v>
      </c>
      <c r="I9" s="26"/>
      <c r="J9" s="40"/>
    </row>
    <row r="10" spans="1:10" ht="45.75" customHeight="1">
      <c r="A10" s="79"/>
      <c r="B10" s="84" t="s">
        <v>47</v>
      </c>
      <c r="C10" s="78" t="s">
        <v>51</v>
      </c>
      <c r="D10" s="78">
        <f>SUM(H10:H13)</f>
        <v>41.04</v>
      </c>
      <c r="E10" s="78"/>
      <c r="F10" s="29" t="s">
        <v>52</v>
      </c>
      <c r="G10" s="50" t="s">
        <v>53</v>
      </c>
      <c r="H10" s="49">
        <v>25.85</v>
      </c>
      <c r="I10" s="50"/>
      <c r="J10" s="40"/>
    </row>
    <row r="11" spans="1:10" ht="45.75" customHeight="1">
      <c r="A11" s="80"/>
      <c r="B11" s="84"/>
      <c r="C11" s="78"/>
      <c r="D11" s="78"/>
      <c r="E11" s="78"/>
      <c r="F11" s="29" t="s">
        <v>54</v>
      </c>
      <c r="G11" s="50" t="s">
        <v>55</v>
      </c>
      <c r="H11" s="49">
        <v>12.93</v>
      </c>
      <c r="I11" s="50"/>
      <c r="J11" s="40"/>
    </row>
    <row r="12" spans="1:10" ht="45.75" customHeight="1">
      <c r="A12" s="80"/>
      <c r="B12" s="84"/>
      <c r="C12" s="78"/>
      <c r="D12" s="78"/>
      <c r="E12" s="78"/>
      <c r="F12" s="29" t="s">
        <v>56</v>
      </c>
      <c r="G12" s="52" t="s">
        <v>57</v>
      </c>
      <c r="H12" s="51"/>
      <c r="I12" s="50"/>
      <c r="J12" s="40"/>
    </row>
    <row r="13" spans="1:10" ht="45.75" customHeight="1">
      <c r="A13" s="80"/>
      <c r="B13" s="84"/>
      <c r="C13" s="78"/>
      <c r="D13" s="78"/>
      <c r="E13" s="78"/>
      <c r="F13" s="29" t="s">
        <v>58</v>
      </c>
      <c r="G13" s="50" t="s">
        <v>59</v>
      </c>
      <c r="H13" s="49">
        <f>1.13+0.32+0.81</f>
        <v>2.26</v>
      </c>
      <c r="I13" s="50"/>
      <c r="J13" s="40"/>
    </row>
    <row r="14" spans="1:10" ht="45.75" customHeight="1">
      <c r="A14" s="32"/>
      <c r="B14" s="29" t="s">
        <v>49</v>
      </c>
      <c r="C14" s="26" t="s">
        <v>60</v>
      </c>
      <c r="D14" s="26">
        <f>H14</f>
        <v>6.6</v>
      </c>
      <c r="E14" s="26"/>
      <c r="F14" s="29">
        <v>13</v>
      </c>
      <c r="G14" s="50" t="s">
        <v>60</v>
      </c>
      <c r="H14" s="49">
        <v>6.6</v>
      </c>
      <c r="I14" s="50"/>
      <c r="J14" s="40"/>
    </row>
    <row r="15" spans="1:10" ht="45.75" customHeight="1">
      <c r="A15" s="55"/>
      <c r="B15" s="59" t="s">
        <v>156</v>
      </c>
      <c r="C15" s="60" t="s">
        <v>155</v>
      </c>
      <c r="D15" s="28">
        <v>3.36</v>
      </c>
      <c r="E15" s="28"/>
      <c r="F15" s="61" t="s">
        <v>154</v>
      </c>
      <c r="G15" s="60" t="s">
        <v>155</v>
      </c>
      <c r="H15" s="49">
        <f>3.36</f>
        <v>3.36</v>
      </c>
      <c r="I15" s="50"/>
      <c r="J15" s="40"/>
    </row>
    <row r="16" spans="1:10" ht="45.75" customHeight="1">
      <c r="A16" s="79"/>
      <c r="B16" s="82" t="s">
        <v>61</v>
      </c>
      <c r="C16" s="89" t="s">
        <v>62</v>
      </c>
      <c r="D16" s="86">
        <f>SUM(H16:H19)</f>
        <v>20.55</v>
      </c>
      <c r="E16" s="86"/>
      <c r="F16" s="29" t="s">
        <v>61</v>
      </c>
      <c r="G16" s="50" t="s">
        <v>63</v>
      </c>
      <c r="H16" s="49">
        <v>8.08</v>
      </c>
      <c r="I16" s="50"/>
      <c r="J16" s="40"/>
    </row>
    <row r="17" spans="1:10" ht="45.75" customHeight="1">
      <c r="A17" s="80"/>
      <c r="B17" s="83"/>
      <c r="C17" s="90"/>
      <c r="D17" s="87"/>
      <c r="E17" s="87"/>
      <c r="F17" s="26">
        <v>99</v>
      </c>
      <c r="G17" s="53" t="s">
        <v>64</v>
      </c>
      <c r="H17" s="51"/>
      <c r="I17" s="50"/>
      <c r="J17" s="40"/>
    </row>
    <row r="18" spans="1:10" ht="45.75" customHeight="1">
      <c r="A18" s="80"/>
      <c r="B18" s="83"/>
      <c r="C18" s="90"/>
      <c r="D18" s="87"/>
      <c r="E18" s="87"/>
      <c r="F18" s="26">
        <v>99</v>
      </c>
      <c r="G18" s="53" t="s">
        <v>140</v>
      </c>
      <c r="H18" s="49">
        <v>12.46</v>
      </c>
      <c r="I18" s="50"/>
      <c r="J18" s="40"/>
    </row>
    <row r="19" spans="1:10" ht="45.75" customHeight="1">
      <c r="A19" s="81"/>
      <c r="B19" s="85"/>
      <c r="C19" s="91"/>
      <c r="D19" s="88"/>
      <c r="E19" s="88"/>
      <c r="F19" s="26">
        <v>99</v>
      </c>
      <c r="G19" s="26" t="s">
        <v>62</v>
      </c>
      <c r="H19" s="48">
        <v>0.01</v>
      </c>
      <c r="I19" s="26"/>
      <c r="J19" s="40"/>
    </row>
    <row r="20" spans="1:10" ht="45.75" customHeight="1">
      <c r="A20" s="37" t="s">
        <v>65</v>
      </c>
      <c r="B20" s="30"/>
      <c r="C20" s="54" t="s">
        <v>143</v>
      </c>
      <c r="D20" s="31">
        <f>H20+I20</f>
        <v>22.380000000000003</v>
      </c>
      <c r="E20" s="31">
        <v>302</v>
      </c>
      <c r="F20" s="28"/>
      <c r="G20" s="33" t="s">
        <v>66</v>
      </c>
      <c r="H20" s="27">
        <f>H21+H22+H23+H24+H25+H26+H27+H28+H29+H30+H31+H32+H33+H34+H35+H40</f>
        <v>0</v>
      </c>
      <c r="I20" s="27">
        <f>I21+I22+I23+I24+I25+I26+I27+I28+I29+I30+I31+I32+I33+I34+I35+I40+I39+I38+I37+I36</f>
        <v>22.380000000000003</v>
      </c>
      <c r="J20" s="40"/>
    </row>
    <row r="21" spans="1:10" ht="45.75" customHeight="1">
      <c r="A21" s="80"/>
      <c r="B21" s="83" t="s">
        <v>67</v>
      </c>
      <c r="C21" s="90" t="s">
        <v>68</v>
      </c>
      <c r="D21" s="87">
        <f>SUM(H21:H40)</f>
        <v>0</v>
      </c>
      <c r="E21" s="87"/>
      <c r="F21" s="28">
        <v>1</v>
      </c>
      <c r="G21" s="26" t="s">
        <v>69</v>
      </c>
      <c r="H21" s="27"/>
      <c r="I21" s="27">
        <v>3.1</v>
      </c>
      <c r="J21" s="40"/>
    </row>
    <row r="22" spans="1:10" ht="45.75" customHeight="1">
      <c r="A22" s="80"/>
      <c r="B22" s="83"/>
      <c r="C22" s="90"/>
      <c r="D22" s="87"/>
      <c r="E22" s="87"/>
      <c r="F22" s="31">
        <v>2</v>
      </c>
      <c r="G22" s="26" t="s">
        <v>70</v>
      </c>
      <c r="H22" s="27"/>
      <c r="I22" s="27"/>
      <c r="J22" s="40"/>
    </row>
    <row r="23" spans="1:10" ht="45.75" customHeight="1">
      <c r="A23" s="80"/>
      <c r="B23" s="83"/>
      <c r="C23" s="90"/>
      <c r="D23" s="87"/>
      <c r="E23" s="87"/>
      <c r="F23" s="31">
        <v>7</v>
      </c>
      <c r="G23" s="26" t="s">
        <v>71</v>
      </c>
      <c r="H23" s="27"/>
      <c r="I23" s="27"/>
      <c r="J23" s="40"/>
    </row>
    <row r="24" spans="1:10" ht="45.75" customHeight="1">
      <c r="A24" s="80"/>
      <c r="B24" s="83"/>
      <c r="C24" s="90"/>
      <c r="D24" s="87"/>
      <c r="E24" s="87"/>
      <c r="F24" s="31"/>
      <c r="G24" s="26" t="s">
        <v>138</v>
      </c>
      <c r="H24" s="48"/>
      <c r="I24" s="27"/>
      <c r="J24" s="40"/>
    </row>
    <row r="25" spans="1:10" ht="45.75" customHeight="1">
      <c r="A25" s="80"/>
      <c r="B25" s="83"/>
      <c r="C25" s="90"/>
      <c r="D25" s="87"/>
      <c r="E25" s="87"/>
      <c r="F25" s="31">
        <v>11</v>
      </c>
      <c r="G25" s="26" t="s">
        <v>72</v>
      </c>
      <c r="H25" s="27"/>
      <c r="I25" s="27">
        <v>0.56</v>
      </c>
      <c r="J25" s="40"/>
    </row>
    <row r="26" spans="1:10" ht="45.75" customHeight="1">
      <c r="A26" s="80"/>
      <c r="B26" s="83"/>
      <c r="C26" s="90"/>
      <c r="D26" s="87"/>
      <c r="E26" s="87"/>
      <c r="F26" s="31">
        <v>13</v>
      </c>
      <c r="G26" s="26" t="s">
        <v>73</v>
      </c>
      <c r="H26" s="27"/>
      <c r="I26" s="27">
        <v>4.21</v>
      </c>
      <c r="J26" s="40"/>
    </row>
    <row r="27" spans="1:10" ht="45.75" customHeight="1">
      <c r="A27" s="80"/>
      <c r="B27" s="83"/>
      <c r="C27" s="90"/>
      <c r="D27" s="87"/>
      <c r="E27" s="87"/>
      <c r="F27" s="31">
        <v>15</v>
      </c>
      <c r="G27" s="26" t="s">
        <v>131</v>
      </c>
      <c r="H27" s="27"/>
      <c r="I27" s="27">
        <v>6.21</v>
      </c>
      <c r="J27" s="40"/>
    </row>
    <row r="28" spans="1:10" ht="45.75" customHeight="1">
      <c r="A28" s="80"/>
      <c r="B28" s="83"/>
      <c r="C28" s="90"/>
      <c r="D28" s="87"/>
      <c r="E28" s="87"/>
      <c r="F28" s="31">
        <v>16</v>
      </c>
      <c r="G28" s="26" t="s">
        <v>74</v>
      </c>
      <c r="H28" s="27"/>
      <c r="I28" s="27">
        <v>3.45</v>
      </c>
      <c r="J28" s="40"/>
    </row>
    <row r="29" spans="1:10" ht="45.75" customHeight="1">
      <c r="A29" s="80"/>
      <c r="B29" s="83"/>
      <c r="C29" s="90"/>
      <c r="D29" s="87"/>
      <c r="E29" s="87"/>
      <c r="F29" s="31">
        <v>17</v>
      </c>
      <c r="G29" s="26" t="s">
        <v>141</v>
      </c>
      <c r="H29" s="27"/>
      <c r="I29" s="27"/>
      <c r="J29" s="40"/>
    </row>
    <row r="30" spans="1:10" ht="45.75" customHeight="1">
      <c r="A30" s="80"/>
      <c r="B30" s="83"/>
      <c r="C30" s="90"/>
      <c r="D30" s="87"/>
      <c r="E30" s="87"/>
      <c r="F30" s="31">
        <v>18</v>
      </c>
      <c r="G30" s="26" t="s">
        <v>142</v>
      </c>
      <c r="H30" s="27"/>
      <c r="I30" s="27"/>
      <c r="J30" s="40"/>
    </row>
    <row r="31" spans="1:10" ht="45.75" customHeight="1">
      <c r="A31" s="80"/>
      <c r="B31" s="83"/>
      <c r="C31" s="90"/>
      <c r="D31" s="87"/>
      <c r="E31" s="87"/>
      <c r="F31" s="31"/>
      <c r="G31" s="26" t="s">
        <v>137</v>
      </c>
      <c r="H31" s="27"/>
      <c r="I31" s="27"/>
      <c r="J31" s="40"/>
    </row>
    <row r="32" spans="1:10" ht="45.75" customHeight="1">
      <c r="A32" s="80"/>
      <c r="B32" s="83"/>
      <c r="C32" s="90"/>
      <c r="D32" s="87"/>
      <c r="E32" s="87"/>
      <c r="F32" s="31">
        <v>19</v>
      </c>
      <c r="G32" s="26" t="s">
        <v>75</v>
      </c>
      <c r="H32" s="27"/>
      <c r="I32" s="27"/>
      <c r="J32" s="40"/>
    </row>
    <row r="33" spans="1:10" ht="45.75" customHeight="1">
      <c r="A33" s="80"/>
      <c r="B33" s="83"/>
      <c r="C33" s="90"/>
      <c r="D33" s="87"/>
      <c r="E33" s="87"/>
      <c r="F33" s="31">
        <v>28</v>
      </c>
      <c r="G33" s="26" t="s">
        <v>76</v>
      </c>
      <c r="H33" s="27"/>
      <c r="I33" s="27">
        <v>2.39</v>
      </c>
      <c r="J33" s="40"/>
    </row>
    <row r="34" spans="1:10" ht="45.75" customHeight="1">
      <c r="A34" s="80"/>
      <c r="B34" s="83"/>
      <c r="C34" s="90"/>
      <c r="D34" s="87"/>
      <c r="E34" s="87"/>
      <c r="F34" s="31">
        <v>29</v>
      </c>
      <c r="G34" s="27" t="s">
        <v>77</v>
      </c>
      <c r="H34" s="27"/>
      <c r="I34" s="27">
        <v>0.06</v>
      </c>
      <c r="J34" s="40"/>
    </row>
    <row r="35" spans="1:10" ht="45.75" customHeight="1">
      <c r="A35" s="80"/>
      <c r="B35" s="83"/>
      <c r="C35" s="90"/>
      <c r="D35" s="87"/>
      <c r="E35" s="87"/>
      <c r="F35" s="31">
        <v>31</v>
      </c>
      <c r="G35" s="26" t="s">
        <v>78</v>
      </c>
      <c r="H35" s="27"/>
      <c r="I35" s="27"/>
      <c r="J35" s="40"/>
    </row>
    <row r="36" spans="1:10" ht="45.75" customHeight="1">
      <c r="A36" s="80"/>
      <c r="B36" s="83"/>
      <c r="C36" s="90"/>
      <c r="D36" s="87"/>
      <c r="E36" s="87"/>
      <c r="F36" s="57">
        <v>32</v>
      </c>
      <c r="G36" s="57" t="s">
        <v>150</v>
      </c>
      <c r="H36" s="27"/>
      <c r="I36" s="27">
        <v>0.5</v>
      </c>
      <c r="J36" s="40"/>
    </row>
    <row r="37" spans="1:10" ht="45.75" customHeight="1">
      <c r="A37" s="80"/>
      <c r="B37" s="83"/>
      <c r="C37" s="90"/>
      <c r="D37" s="87"/>
      <c r="E37" s="87"/>
      <c r="F37" s="57">
        <v>33</v>
      </c>
      <c r="G37" s="58" t="s">
        <v>151</v>
      </c>
      <c r="H37" s="27"/>
      <c r="I37" s="27"/>
      <c r="J37" s="40"/>
    </row>
    <row r="38" spans="1:10" ht="45.75" customHeight="1">
      <c r="A38" s="80"/>
      <c r="B38" s="83"/>
      <c r="C38" s="90"/>
      <c r="D38" s="87"/>
      <c r="E38" s="87"/>
      <c r="F38" s="57">
        <v>34</v>
      </c>
      <c r="G38" s="57" t="s">
        <v>152</v>
      </c>
      <c r="H38" s="27"/>
      <c r="I38" s="27"/>
      <c r="J38" s="40"/>
    </row>
    <row r="39" spans="1:10" ht="45.75" customHeight="1">
      <c r="A39" s="80"/>
      <c r="B39" s="83"/>
      <c r="C39" s="90"/>
      <c r="D39" s="87"/>
      <c r="E39" s="87"/>
      <c r="F39" s="57">
        <v>35</v>
      </c>
      <c r="G39" s="57" t="s">
        <v>153</v>
      </c>
      <c r="H39" s="27"/>
      <c r="I39" s="27">
        <v>0.76</v>
      </c>
      <c r="J39" s="40"/>
    </row>
    <row r="40" spans="1:10" ht="45.75" customHeight="1">
      <c r="A40" s="81"/>
      <c r="B40" s="85"/>
      <c r="C40" s="91"/>
      <c r="D40" s="88"/>
      <c r="E40" s="88"/>
      <c r="F40" s="36">
        <v>99</v>
      </c>
      <c r="G40" s="26" t="s">
        <v>79</v>
      </c>
      <c r="H40" s="27"/>
      <c r="I40" s="27">
        <v>1.14</v>
      </c>
      <c r="J40" s="40"/>
    </row>
    <row r="41" spans="1:10" ht="45.75" customHeight="1">
      <c r="A41" s="38" t="s">
        <v>80</v>
      </c>
      <c r="B41" s="34" t="s">
        <v>61</v>
      </c>
      <c r="C41" s="35" t="s">
        <v>81</v>
      </c>
      <c r="D41" s="36">
        <f>H41</f>
        <v>39.3</v>
      </c>
      <c r="E41" s="36">
        <v>509</v>
      </c>
      <c r="F41" s="36">
        <v>99</v>
      </c>
      <c r="G41" s="26" t="s">
        <v>82</v>
      </c>
      <c r="H41" s="27">
        <f>H42+H43+H44+H45</f>
        <v>39.3</v>
      </c>
      <c r="I41" s="27"/>
      <c r="J41" s="40"/>
    </row>
    <row r="42" spans="1:10" ht="45.75" customHeight="1">
      <c r="A42" s="38"/>
      <c r="B42" s="34"/>
      <c r="C42" s="35"/>
      <c r="D42" s="36"/>
      <c r="E42" s="36"/>
      <c r="F42" s="36"/>
      <c r="G42" s="26" t="s">
        <v>133</v>
      </c>
      <c r="H42" s="27">
        <v>5.2</v>
      </c>
      <c r="I42" s="27"/>
      <c r="J42" s="40"/>
    </row>
    <row r="43" spans="1:10" ht="45.75" customHeight="1">
      <c r="A43" s="38"/>
      <c r="B43" s="34"/>
      <c r="C43" s="35"/>
      <c r="D43" s="36"/>
      <c r="E43" s="36"/>
      <c r="F43" s="36"/>
      <c r="G43" s="26" t="s">
        <v>132</v>
      </c>
      <c r="H43" s="27">
        <v>33.62</v>
      </c>
      <c r="I43" s="27"/>
      <c r="J43" s="40"/>
    </row>
    <row r="44" spans="1:10" ht="45.75" customHeight="1">
      <c r="A44" s="38"/>
      <c r="B44" s="34"/>
      <c r="C44" s="35"/>
      <c r="D44" s="36"/>
      <c r="E44" s="36"/>
      <c r="F44" s="36"/>
      <c r="G44" s="26" t="s">
        <v>139</v>
      </c>
      <c r="H44" s="27">
        <v>0.48</v>
      </c>
      <c r="I44" s="27"/>
      <c r="J44" s="40"/>
    </row>
    <row r="45" spans="1:10" ht="45.75" customHeight="1">
      <c r="A45" s="38"/>
      <c r="B45" s="34"/>
      <c r="C45" s="35"/>
      <c r="D45" s="36"/>
      <c r="E45" s="36"/>
      <c r="F45" s="36"/>
      <c r="G45" s="26" t="s">
        <v>134</v>
      </c>
      <c r="H45" s="27"/>
      <c r="I45" s="27"/>
      <c r="J45" s="40"/>
    </row>
    <row r="46" spans="1:10" ht="45.75" customHeight="1">
      <c r="A46" s="38"/>
      <c r="B46" s="34"/>
      <c r="C46" s="35" t="s">
        <v>135</v>
      </c>
      <c r="D46" s="36">
        <f>H46</f>
        <v>442</v>
      </c>
      <c r="E46" s="36"/>
      <c r="F46" s="36"/>
      <c r="G46" s="26" t="s">
        <v>136</v>
      </c>
      <c r="H46" s="27">
        <f>H47+H48</f>
        <v>442</v>
      </c>
      <c r="I46" s="27"/>
      <c r="J46" s="40"/>
    </row>
    <row r="47" spans="1:10" ht="45.75" customHeight="1">
      <c r="A47" s="38"/>
      <c r="B47" s="34"/>
      <c r="C47" s="35"/>
      <c r="D47" s="36"/>
      <c r="E47" s="36"/>
      <c r="F47" s="36"/>
      <c r="G47" s="56" t="s">
        <v>157</v>
      </c>
      <c r="H47" s="27">
        <v>400</v>
      </c>
      <c r="I47" s="27"/>
      <c r="J47" s="40"/>
    </row>
    <row r="48" spans="1:10" ht="45.75" customHeight="1">
      <c r="A48" s="38"/>
      <c r="B48" s="34"/>
      <c r="C48" s="35"/>
      <c r="D48" s="36"/>
      <c r="E48" s="36"/>
      <c r="F48" s="36"/>
      <c r="G48" s="56" t="s">
        <v>158</v>
      </c>
      <c r="H48" s="27">
        <v>42</v>
      </c>
      <c r="I48" s="27"/>
      <c r="J48" s="40"/>
    </row>
    <row r="49" spans="1:10" ht="45.75" customHeight="1">
      <c r="A49" s="39"/>
      <c r="B49" s="78" t="s">
        <v>7</v>
      </c>
      <c r="C49" s="78"/>
      <c r="D49" s="26">
        <f>D46+D41+D20+D6</f>
        <v>736.8100000000001</v>
      </c>
      <c r="E49" s="26"/>
      <c r="F49" s="26"/>
      <c r="G49" s="39"/>
      <c r="H49" s="27">
        <f>H6+H20+H41+H46</f>
        <v>714.4300000000001</v>
      </c>
      <c r="I49" s="27">
        <f>I6+I20+I41+I46</f>
        <v>22.380000000000003</v>
      </c>
      <c r="J49" s="40"/>
    </row>
    <row r="50" ht="13.5">
      <c r="I50" s="41"/>
    </row>
    <row r="51" ht="13.5">
      <c r="I51" s="41"/>
    </row>
    <row r="52" ht="13.5">
      <c r="I52" s="41"/>
    </row>
    <row r="53" ht="13.5">
      <c r="I53" s="41"/>
    </row>
    <row r="54" ht="13.5">
      <c r="I54" s="41"/>
    </row>
    <row r="55" ht="13.5">
      <c r="I55" s="41"/>
    </row>
    <row r="56" ht="13.5">
      <c r="I56" s="41"/>
    </row>
    <row r="57" ht="13.5">
      <c r="I57" s="41"/>
    </row>
    <row r="58" ht="13.5">
      <c r="I58" s="41"/>
    </row>
    <row r="59" ht="13.5">
      <c r="I59" s="41"/>
    </row>
    <row r="60" ht="13.5">
      <c r="I60" s="41"/>
    </row>
    <row r="61" ht="13.5">
      <c r="I61" s="41"/>
    </row>
  </sheetData>
  <sheetProtection/>
  <mergeCells count="34">
    <mergeCell ref="E7:E9"/>
    <mergeCell ref="E10:E13"/>
    <mergeCell ref="E16:E19"/>
    <mergeCell ref="E21:E40"/>
    <mergeCell ref="C7:C9"/>
    <mergeCell ref="C21:C40"/>
    <mergeCell ref="D4:D5"/>
    <mergeCell ref="D7:D9"/>
    <mergeCell ref="D10:D13"/>
    <mergeCell ref="D16:D19"/>
    <mergeCell ref="D21:D40"/>
    <mergeCell ref="C10:C13"/>
    <mergeCell ref="C16:C19"/>
    <mergeCell ref="C4:C5"/>
    <mergeCell ref="E4:F4"/>
    <mergeCell ref="B49:C49"/>
    <mergeCell ref="A7:A9"/>
    <mergeCell ref="A10:A13"/>
    <mergeCell ref="A16:A19"/>
    <mergeCell ref="A21:A40"/>
    <mergeCell ref="B7:B9"/>
    <mergeCell ref="B10:B13"/>
    <mergeCell ref="B16:B19"/>
    <mergeCell ref="B21:B40"/>
    <mergeCell ref="I4:I5"/>
    <mergeCell ref="A1:J1"/>
    <mergeCell ref="A2:G2"/>
    <mergeCell ref="H2:J2"/>
    <mergeCell ref="A3:D3"/>
    <mergeCell ref="E3:I3"/>
    <mergeCell ref="J3:J4"/>
    <mergeCell ref="G4:G5"/>
    <mergeCell ref="H4:H5"/>
    <mergeCell ref="A4:B4"/>
  </mergeCells>
  <printOptions/>
  <pageMargins left="0.7" right="0.7" top="0.75" bottom="0.75" header="0.3" footer="0.3"/>
  <pageSetup fitToHeight="1" fitToWidth="1" horizontalDpi="200" verticalDpi="2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83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70" t="s">
        <v>2</v>
      </c>
      <c r="R2" s="70"/>
    </row>
    <row r="3" spans="1:18" ht="48.75" customHeight="1">
      <c r="A3" s="95" t="s">
        <v>147</v>
      </c>
      <c r="B3" s="96"/>
      <c r="C3" s="96"/>
      <c r="D3" s="96"/>
      <c r="E3" s="96"/>
      <c r="F3" s="96"/>
      <c r="G3" s="95" t="s">
        <v>148</v>
      </c>
      <c r="H3" s="96"/>
      <c r="I3" s="96"/>
      <c r="J3" s="96"/>
      <c r="K3" s="96"/>
      <c r="L3" s="96"/>
      <c r="M3" s="95" t="s">
        <v>149</v>
      </c>
      <c r="N3" s="96"/>
      <c r="O3" s="96"/>
      <c r="P3" s="96"/>
      <c r="Q3" s="96"/>
      <c r="R3" s="96"/>
    </row>
    <row r="4" spans="1:18" ht="48.75" customHeight="1">
      <c r="A4" s="92" t="s">
        <v>7</v>
      </c>
      <c r="B4" s="93" t="s">
        <v>84</v>
      </c>
      <c r="C4" s="92" t="s">
        <v>85</v>
      </c>
      <c r="D4" s="92"/>
      <c r="E4" s="92"/>
      <c r="F4" s="93" t="s">
        <v>75</v>
      </c>
      <c r="G4" s="92" t="s">
        <v>7</v>
      </c>
      <c r="H4" s="93" t="s">
        <v>84</v>
      </c>
      <c r="I4" s="92" t="s">
        <v>85</v>
      </c>
      <c r="J4" s="92"/>
      <c r="K4" s="92"/>
      <c r="L4" s="93" t="s">
        <v>75</v>
      </c>
      <c r="M4" s="92" t="s">
        <v>7</v>
      </c>
      <c r="N4" s="93" t="s">
        <v>84</v>
      </c>
      <c r="O4" s="92" t="s">
        <v>85</v>
      </c>
      <c r="P4" s="92"/>
      <c r="Q4" s="92"/>
      <c r="R4" s="93" t="s">
        <v>75</v>
      </c>
    </row>
    <row r="5" spans="1:18" ht="52.5" customHeight="1">
      <c r="A5" s="92"/>
      <c r="B5" s="93"/>
      <c r="C5" s="4" t="s">
        <v>29</v>
      </c>
      <c r="D5" s="4" t="s">
        <v>86</v>
      </c>
      <c r="E5" s="4" t="s">
        <v>87</v>
      </c>
      <c r="F5" s="93"/>
      <c r="G5" s="92"/>
      <c r="H5" s="93"/>
      <c r="I5" s="4" t="s">
        <v>29</v>
      </c>
      <c r="J5" s="4" t="s">
        <v>86</v>
      </c>
      <c r="K5" s="4" t="s">
        <v>87</v>
      </c>
      <c r="L5" s="93"/>
      <c r="M5" s="92"/>
      <c r="N5" s="93"/>
      <c r="O5" s="4" t="s">
        <v>29</v>
      </c>
      <c r="P5" s="4" t="s">
        <v>86</v>
      </c>
      <c r="Q5" s="4" t="s">
        <v>87</v>
      </c>
      <c r="R5" s="93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88</v>
      </c>
    </row>
    <row r="11" spans="1:12" ht="18.75">
      <c r="A11" s="20" t="s">
        <v>89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7" t="s">
        <v>90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</sheetData>
  <sheetProtection/>
  <mergeCells count="19">
    <mergeCell ref="A12:F12"/>
    <mergeCell ref="G12:L12"/>
    <mergeCell ref="A4:A5"/>
    <mergeCell ref="B4:B5"/>
    <mergeCell ref="F4:F5"/>
    <mergeCell ref="G4:G5"/>
    <mergeCell ref="H4:H5"/>
    <mergeCell ref="L4:L5"/>
    <mergeCell ref="C4:E4"/>
    <mergeCell ref="I4:K4"/>
    <mergeCell ref="O4:Q4"/>
    <mergeCell ref="M4:M5"/>
    <mergeCell ref="N4:N5"/>
    <mergeCell ref="A1:R1"/>
    <mergeCell ref="Q2:R2"/>
    <mergeCell ref="A3:F3"/>
    <mergeCell ref="G3:L3"/>
    <mergeCell ref="M3:R3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91</v>
      </c>
      <c r="B1" s="94"/>
      <c r="C1" s="94"/>
      <c r="D1" s="94"/>
      <c r="E1" s="94"/>
      <c r="F1" s="94"/>
    </row>
    <row r="2" spans="1:6" ht="21" customHeight="1">
      <c r="A2" s="15" t="s">
        <v>92</v>
      </c>
      <c r="E2" s="70" t="s">
        <v>2</v>
      </c>
      <c r="F2" s="70"/>
    </row>
    <row r="3" spans="1:6" ht="40.5" customHeight="1">
      <c r="A3" s="99" t="s">
        <v>27</v>
      </c>
      <c r="B3" s="99" t="s">
        <v>93</v>
      </c>
      <c r="C3" s="99" t="s">
        <v>94</v>
      </c>
      <c r="D3" s="99" t="s">
        <v>95</v>
      </c>
      <c r="E3" s="99"/>
      <c r="F3" s="99"/>
    </row>
    <row r="4" spans="1:6" ht="31.5" customHeight="1">
      <c r="A4" s="99"/>
      <c r="B4" s="99"/>
      <c r="C4" s="99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2" t="s">
        <v>7</v>
      </c>
      <c r="B20" s="92"/>
      <c r="C20" s="5"/>
      <c r="D20" s="5"/>
      <c r="E20" s="5"/>
      <c r="F20" s="5"/>
      <c r="G20" s="98" t="s">
        <v>96</v>
      </c>
      <c r="H20" s="98"/>
      <c r="I20" s="98"/>
      <c r="J20" s="98"/>
    </row>
    <row r="21" spans="1:6" ht="18.75">
      <c r="A21" s="97" t="s">
        <v>89</v>
      </c>
      <c r="B21" s="97"/>
      <c r="C21" s="97"/>
      <c r="D21" s="97"/>
      <c r="E21" s="97"/>
      <c r="F21" s="97"/>
    </row>
    <row r="22" spans="1:6" ht="18.75">
      <c r="A22" s="97" t="s">
        <v>97</v>
      </c>
      <c r="B22" s="97"/>
      <c r="C22" s="97"/>
      <c r="D22" s="97"/>
      <c r="E22" s="97"/>
      <c r="F22" s="97"/>
    </row>
  </sheetData>
  <sheetProtection/>
  <mergeCells count="10">
    <mergeCell ref="A22:F22"/>
    <mergeCell ref="A3:A4"/>
    <mergeCell ref="B3:B4"/>
    <mergeCell ref="C3:C4"/>
    <mergeCell ref="G20:J20"/>
    <mergeCell ref="A21:F21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28" sqref="G2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98</v>
      </c>
      <c r="B1" s="94"/>
      <c r="C1" s="94"/>
      <c r="D1" s="94"/>
    </row>
    <row r="2" spans="1:4" ht="21" customHeight="1">
      <c r="A2" s="11"/>
      <c r="D2" s="12" t="s">
        <v>2</v>
      </c>
    </row>
    <row r="3" spans="1:4" ht="27.75" customHeight="1">
      <c r="A3" s="100" t="s">
        <v>3</v>
      </c>
      <c r="B3" s="100"/>
      <c r="C3" s="100" t="s">
        <v>4</v>
      </c>
      <c r="D3" s="100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99</v>
      </c>
      <c r="B5" s="7">
        <v>736.81</v>
      </c>
      <c r="C5" s="14" t="s">
        <v>100</v>
      </c>
    </row>
    <row r="6" spans="1:4" ht="27.75" customHeight="1">
      <c r="A6" s="14" t="s">
        <v>101</v>
      </c>
      <c r="B6" s="7"/>
      <c r="C6" s="14" t="s">
        <v>102</v>
      </c>
      <c r="D6" s="7"/>
    </row>
    <row r="7" spans="1:4" ht="27.75" customHeight="1">
      <c r="A7" s="14" t="s">
        <v>103</v>
      </c>
      <c r="B7" s="7"/>
      <c r="C7" s="14" t="s">
        <v>104</v>
      </c>
      <c r="D7" s="7"/>
    </row>
    <row r="8" spans="1:4" ht="27.75" customHeight="1">
      <c r="A8" s="14" t="s">
        <v>105</v>
      </c>
      <c r="B8" s="7"/>
      <c r="C8" s="14" t="s">
        <v>106</v>
      </c>
      <c r="D8" s="7"/>
    </row>
    <row r="9" spans="1:4" ht="27.75" customHeight="1">
      <c r="A9" s="14" t="s">
        <v>107</v>
      </c>
      <c r="B9" s="7"/>
      <c r="C9" s="14" t="s">
        <v>108</v>
      </c>
      <c r="D9" s="7">
        <v>782.29</v>
      </c>
    </row>
    <row r="10" spans="1:4" ht="27.75" customHeight="1">
      <c r="A10" s="7"/>
      <c r="B10" s="7"/>
      <c r="C10" s="14" t="s">
        <v>109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110</v>
      </c>
      <c r="B13" s="7">
        <v>736.81</v>
      </c>
      <c r="C13" s="7" t="s">
        <v>111</v>
      </c>
      <c r="D13" s="7">
        <v>782.29</v>
      </c>
    </row>
    <row r="14" spans="1:4" ht="27.75" customHeight="1">
      <c r="A14" s="14" t="s">
        <v>112</v>
      </c>
      <c r="B14" s="7"/>
      <c r="C14" s="7"/>
      <c r="D14" s="7"/>
    </row>
    <row r="15" spans="1:4" ht="27.75" customHeight="1">
      <c r="A15" s="14" t="s">
        <v>113</v>
      </c>
      <c r="B15" s="7">
        <v>45.48</v>
      </c>
      <c r="C15" s="14" t="s">
        <v>114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B13+B15</f>
        <v>782.29</v>
      </c>
      <c r="C17" s="7" t="s">
        <v>22</v>
      </c>
      <c r="D17" s="7">
        <f>D13</f>
        <v>782.29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0" sqref="F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10" t="s">
        <v>116</v>
      </c>
      <c r="K2" s="102" t="s">
        <v>2</v>
      </c>
      <c r="L2" s="102"/>
    </row>
    <row r="3" spans="1:12" ht="41.25" customHeight="1">
      <c r="A3" s="93" t="s">
        <v>117</v>
      </c>
      <c r="B3" s="93"/>
      <c r="C3" s="4" t="s">
        <v>7</v>
      </c>
      <c r="D3" s="4" t="s">
        <v>113</v>
      </c>
      <c r="E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124</v>
      </c>
      <c r="L3" s="4" t="s">
        <v>112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7">
        <f>D5+E5</f>
        <v>782.29</v>
      </c>
      <c r="D5" s="7">
        <f>D6</f>
        <v>45.48</v>
      </c>
      <c r="E5" s="7">
        <f>E6</f>
        <v>736.81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7">
        <f>D6+E6</f>
        <v>782.29</v>
      </c>
      <c r="D6" s="7">
        <f>D7+D8</f>
        <v>45.48</v>
      </c>
      <c r="E6" s="7">
        <f>E7+E8</f>
        <v>736.81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34</v>
      </c>
      <c r="C7" s="7">
        <f>D7+E7</f>
        <v>782.29</v>
      </c>
      <c r="D7" s="7">
        <v>45.48</v>
      </c>
      <c r="E7" s="7">
        <v>736.81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2050201</v>
      </c>
      <c r="B8" s="7" t="s">
        <v>144</v>
      </c>
      <c r="C8" s="7">
        <f>D8+E8</f>
        <v>0</v>
      </c>
      <c r="D8" s="7"/>
      <c r="E8" s="7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125</v>
      </c>
      <c r="B14" s="92"/>
      <c r="C14" s="7">
        <f>C5</f>
        <v>782.29</v>
      </c>
      <c r="D14" s="7"/>
      <c r="E14" s="7">
        <f>E5</f>
        <v>736.81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1" t="s">
        <v>89</v>
      </c>
      <c r="B15" s="101"/>
      <c r="C15" s="101"/>
      <c r="D15" s="101"/>
      <c r="E15" s="101"/>
      <c r="F15" s="101"/>
    </row>
    <row r="16" spans="1:6" ht="27.75" customHeight="1">
      <c r="A16" s="97" t="s">
        <v>126</v>
      </c>
      <c r="B16" s="97"/>
      <c r="C16" s="97"/>
      <c r="D16" s="97"/>
      <c r="E16" s="97"/>
      <c r="F16" s="97"/>
    </row>
  </sheetData>
  <sheetProtection/>
  <mergeCells count="6">
    <mergeCell ref="A15:F15"/>
    <mergeCell ref="A16:F16"/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2" sqref="F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127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70" t="s">
        <v>2</v>
      </c>
      <c r="H2" s="70"/>
    </row>
    <row r="3" spans="1:8" ht="30.75" customHeight="1">
      <c r="A3" s="93" t="s">
        <v>117</v>
      </c>
      <c r="B3" s="93"/>
      <c r="C3" s="4" t="s">
        <v>7</v>
      </c>
      <c r="D3" s="4" t="s">
        <v>30</v>
      </c>
      <c r="E3" s="4" t="s">
        <v>31</v>
      </c>
      <c r="F3" s="4" t="s">
        <v>128</v>
      </c>
      <c r="G3" s="4" t="s">
        <v>129</v>
      </c>
      <c r="H3" s="4" t="s">
        <v>130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7">
        <f>D5</f>
        <v>782.29</v>
      </c>
      <c r="D5" s="7">
        <f>D6</f>
        <v>782.29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33</v>
      </c>
      <c r="C6" s="7">
        <f>D6</f>
        <v>782.29</v>
      </c>
      <c r="D6" s="7">
        <f>D7+D8</f>
        <v>782.29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34</v>
      </c>
      <c r="C7" s="7">
        <f>D7</f>
        <v>782.29</v>
      </c>
      <c r="D7" s="7">
        <v>782.29</v>
      </c>
      <c r="E7" s="19"/>
      <c r="F7" s="5"/>
      <c r="G7" s="5"/>
      <c r="H7" s="5"/>
    </row>
    <row r="8" spans="1:8" ht="23.25" customHeight="1">
      <c r="A8" s="6">
        <v>2050201</v>
      </c>
      <c r="B8" s="7" t="s">
        <v>144</v>
      </c>
      <c r="C8" s="7"/>
      <c r="D8" s="7"/>
      <c r="E8" s="19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2" t="s">
        <v>125</v>
      </c>
      <c r="B17" s="92"/>
      <c r="C17" s="7">
        <f>C5</f>
        <v>782.29</v>
      </c>
      <c r="D17" s="7">
        <f>D5</f>
        <v>782.29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2020-04-29T04:41:09Z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