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<sst xmlns="http://schemas.openxmlformats.org/spreadsheetml/2006/main" count="233" uniqueCount="140">
  <si>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</si>
  <si>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</si>
  <si>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</si>
  <si>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</si>
  <si>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</si>
  <si>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</si>
  <si>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</si>
  <si>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</si>
  <si>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</si>
  <si>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</si>
  <si>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</si>
  <si>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</si>
  <si>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</si>
  <si>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</si>
  <si>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</si>
  <si>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</si>
  <si>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</si>
  <si>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</si>
  <si>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</si>
  <si>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</si>
  <si>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</si>
  <si>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</si>
  <si>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</si>
  <si>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</si>
  <si>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</si>
  <si>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</si>
  <si>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</si>
  <si>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</si>
  <si>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</si>
  <si>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</si>
  <si>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</si>
  <si>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</si>
  <si>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</si>
  <si>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</si>
  <si>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</si>
  <si>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</si>
  <si>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</si>
  <si>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2018年政法委年初预算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</si>
  <si>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</si>
  <si>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</si>
  <si>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</si>
  <si>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</si>
  <si>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</si>
  <si>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</si>
  <si>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</si>
  <si>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</si>
  <si>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</si>
  <si>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</si>
  <si>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</si>
  <si>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</si>
  <si>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</si>
  <si>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</si>
  <si>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</si>
  <si>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</si>
  <si>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</si>
  <si>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</si>
  <si>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</si>
  <si>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</si>
  <si>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</si>
  <si>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</si>
  <si>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</si>
  <si>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</si>
  <si>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</si>
  <si>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</si>
  <si>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</si>
  <si>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</si>
  <si>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</si>
  <si>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</si>
  <si>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</si>
  <si>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</si>
  <si>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</si>
  <si>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</si>
  <si>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</si>
  <si>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</si>
  <si>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</si>
  <si>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</si>
  <si>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</si>
  <si>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</si>
  <si>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</si>
  <si>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</si>
  <si>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</si>
  <si>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</si>
  <si>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</si>
  <si>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</si>
  <si>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</si>
  <si>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</si>
  <si>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</si>
  <si>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</si>
  <si>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综治经费</t>
  </si>
  <si>
    <t>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</si>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</sst>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8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69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8" t="s">
        <v>0</v>
      </c>
      <c r="B1" s="78"/>
      <c r="C1" s="78"/>
      <c r="D1" s="78"/>
      <c r="E1" s="78"/>
      <c r="F1" s="78"/>
    </row>
    <row r="2" spans="1:6" ht="19.5">
      <c r="A2" s="79" t="s">
        <v>1</v>
      </c>
      <c r="B2" s="80"/>
      <c r="C2" s="80"/>
      <c r="D2" s="80"/>
      <c r="E2" s="81" t="s">
        <v>2</v>
      </c>
      <c r="F2" s="81"/>
    </row>
    <row r="3" spans="1:6" ht="29.25" customHeight="1">
      <c r="A3" s="82" t="s">
        <v>3</v>
      </c>
      <c r="B3" s="83"/>
      <c r="C3" s="82" t="s">
        <v>4</v>
      </c>
      <c r="D3" s="84"/>
      <c r="E3" s="84"/>
      <c r="F3" s="83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5" t="s">
        <v>8</v>
      </c>
      <c r="F4" s="85" t="s">
        <v>9</v>
      </c>
    </row>
    <row r="5" spans="1:6" ht="33.75" customHeight="1">
      <c r="A5" s="17" t="s">
        <v>10</v>
      </c>
      <c r="B5" s="73">
        <v>274.07</v>
      </c>
      <c r="C5" s="16" t="s">
        <v>11</v>
      </c>
      <c r="D5" s="86">
        <v>274.07</v>
      </c>
      <c r="E5" s="86">
        <v>274.07</v>
      </c>
      <c r="F5" s="16"/>
    </row>
    <row r="6" spans="1:6" ht="33.75" customHeight="1">
      <c r="A6" s="87" t="s">
        <v>12</v>
      </c>
      <c r="B6" s="88">
        <f>SUM(B5)</f>
        <v>274.07</v>
      </c>
      <c r="C6" s="87" t="s">
        <v>13</v>
      </c>
      <c r="D6" s="16"/>
      <c r="E6" s="16"/>
      <c r="F6" s="16"/>
    </row>
    <row r="7" spans="1:6" ht="33.75" customHeight="1">
      <c r="A7" s="87" t="s">
        <v>14</v>
      </c>
      <c r="B7" s="88"/>
      <c r="C7" s="87" t="s">
        <v>15</v>
      </c>
      <c r="D7" s="16"/>
      <c r="E7" s="16"/>
      <c r="F7" s="16"/>
    </row>
    <row r="8" spans="1:6" ht="33.75" customHeight="1">
      <c r="A8" s="87"/>
      <c r="B8" s="88"/>
      <c r="C8" s="87" t="s">
        <v>16</v>
      </c>
      <c r="D8" s="86">
        <v>274.07</v>
      </c>
      <c r="E8" s="86">
        <v>274.07</v>
      </c>
      <c r="F8" s="16"/>
    </row>
    <row r="9" spans="1:6" ht="33.75" customHeight="1">
      <c r="A9" s="87" t="s">
        <v>17</v>
      </c>
      <c r="B9" s="88"/>
      <c r="C9" s="87" t="s">
        <v>18</v>
      </c>
      <c r="D9" s="16"/>
      <c r="E9" s="16"/>
      <c r="F9" s="16"/>
    </row>
    <row r="10" spans="1:6" ht="33.75" customHeight="1">
      <c r="A10" s="87" t="s">
        <v>12</v>
      </c>
      <c r="B10" s="88"/>
      <c r="C10" s="87" t="s">
        <v>19</v>
      </c>
      <c r="D10" s="16"/>
      <c r="E10" s="16"/>
      <c r="F10" s="16"/>
    </row>
    <row r="11" spans="1:6" ht="33.75" customHeight="1">
      <c r="A11" s="87" t="s">
        <v>14</v>
      </c>
      <c r="B11" s="88"/>
      <c r="C11" s="87" t="s">
        <v>19</v>
      </c>
      <c r="D11" s="16"/>
      <c r="E11" s="16"/>
      <c r="F11" s="16"/>
    </row>
    <row r="12" spans="1:6" ht="33.75" customHeight="1">
      <c r="A12" s="88"/>
      <c r="B12" s="88"/>
      <c r="C12" s="87"/>
      <c r="D12" s="16"/>
      <c r="E12" s="16"/>
      <c r="F12" s="16"/>
    </row>
    <row r="13" spans="1:6" ht="33.75" customHeight="1">
      <c r="A13" s="88"/>
      <c r="B13" s="88"/>
      <c r="C13" s="87" t="s">
        <v>20</v>
      </c>
      <c r="D13" s="16"/>
      <c r="E13" s="16"/>
      <c r="F13" s="16"/>
    </row>
    <row r="14" spans="1:6" ht="33.75" customHeight="1">
      <c r="A14" s="88"/>
      <c r="B14" s="88"/>
      <c r="C14" s="88"/>
      <c r="D14" s="16"/>
      <c r="E14" s="16"/>
      <c r="F14" s="16"/>
    </row>
    <row r="15" spans="1:6" ht="33.75" customHeight="1">
      <c r="A15" s="88" t="s">
        <v>21</v>
      </c>
      <c r="B15" s="88">
        <f>B5</f>
        <v>274.07</v>
      </c>
      <c r="C15" s="88" t="s">
        <v>22</v>
      </c>
      <c r="D15" s="16">
        <f>B5</f>
        <v>274.07</v>
      </c>
      <c r="E15" s="16">
        <f>B5</f>
        <v>274.07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1"/>
      <c r="B1" s="3"/>
      <c r="C1" s="1" t="s">
        <v>23</v>
      </c>
      <c r="D1" s="3"/>
      <c r="E1" s="3"/>
      <c r="F1" s="3"/>
    </row>
    <row r="2" spans="1:6" ht="16.5" customHeight="1">
      <c r="A2" s="7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274.07</v>
      </c>
      <c r="D5" s="73">
        <v>160.07</v>
      </c>
      <c r="E5" s="74">
        <v>114</v>
      </c>
      <c r="F5" s="16"/>
    </row>
    <row r="6" spans="1:6" ht="45" customHeight="1">
      <c r="A6" s="16">
        <v>20131</v>
      </c>
      <c r="B6" s="16" t="s">
        <v>34</v>
      </c>
      <c r="C6" s="16">
        <f>'表一财政拨款收支总表'!B6</f>
        <v>274.07</v>
      </c>
      <c r="D6" s="16">
        <f>D5</f>
        <v>160.07</v>
      </c>
      <c r="E6" s="75">
        <f>E5</f>
        <v>114</v>
      </c>
      <c r="F6" s="16"/>
    </row>
    <row r="7" spans="1:6" ht="45" customHeight="1">
      <c r="A7" s="16">
        <v>2013199</v>
      </c>
      <c r="B7" s="16" t="s">
        <v>35</v>
      </c>
      <c r="C7" s="16">
        <f>C5</f>
        <v>274.07</v>
      </c>
      <c r="D7" s="16">
        <f>D5</f>
        <v>160.07</v>
      </c>
      <c r="E7" s="75">
        <f>E5</f>
        <v>114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5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5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5"/>
      <c r="F10" s="16"/>
    </row>
    <row r="11" spans="1:6" ht="45" customHeight="1">
      <c r="A11" s="16" t="s">
        <v>7</v>
      </c>
      <c r="B11" s="16" t="s">
        <v>19</v>
      </c>
      <c r="C11" s="16">
        <f>C5</f>
        <v>274.07</v>
      </c>
      <c r="D11" s="16">
        <f>D5</f>
        <v>160.07</v>
      </c>
      <c r="E11" s="75">
        <f>E5</f>
        <v>114</v>
      </c>
      <c r="F11" s="16"/>
    </row>
    <row r="12" spans="1:6" ht="14.25">
      <c r="A12" s="76" t="s">
        <v>36</v>
      </c>
      <c r="B12" s="77"/>
      <c r="C12" s="77"/>
      <c r="D12" s="77"/>
      <c r="E12" s="77"/>
      <c r="F12" s="7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:J1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5" t="s">
        <v>2</v>
      </c>
      <c r="J2" s="66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146.56</v>
      </c>
      <c r="E6" s="36">
        <v>301</v>
      </c>
      <c r="F6" s="36"/>
      <c r="G6" s="36" t="s">
        <v>45</v>
      </c>
      <c r="H6" s="38">
        <f>SUM(H7:H17)</f>
        <v>146.56</v>
      </c>
      <c r="I6" s="67"/>
      <c r="J6" s="68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98.6</v>
      </c>
      <c r="E7" s="41"/>
      <c r="F7" s="42" t="s">
        <v>46</v>
      </c>
      <c r="G7" s="36" t="s">
        <v>48</v>
      </c>
      <c r="H7" s="38">
        <v>20.72</v>
      </c>
      <c r="I7" s="67"/>
      <c r="J7" s="68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71.08</v>
      </c>
      <c r="I8" s="67"/>
      <c r="J8" s="68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6.8</v>
      </c>
      <c r="I9" s="67"/>
      <c r="J9" s="68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26.92</v>
      </c>
      <c r="E10" s="36"/>
      <c r="F10" s="42" t="s">
        <v>54</v>
      </c>
      <c r="G10" s="46" t="s">
        <v>55</v>
      </c>
      <c r="H10" s="38">
        <v>16.88</v>
      </c>
      <c r="I10" s="67"/>
      <c r="J10" s="68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6.75</v>
      </c>
      <c r="I11" s="67"/>
      <c r="J11" s="68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2.53</v>
      </c>
      <c r="I12" s="67"/>
      <c r="J12" s="68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0.76</v>
      </c>
      <c r="I13" s="67"/>
      <c r="J13" s="68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11.02</v>
      </c>
      <c r="E14" s="36"/>
      <c r="F14" s="42">
        <v>13</v>
      </c>
      <c r="G14" s="36" t="s">
        <v>62</v>
      </c>
      <c r="H14" s="38">
        <v>11.02</v>
      </c>
      <c r="I14" s="67"/>
      <c r="J14" s="68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10.02</v>
      </c>
      <c r="E15" s="41"/>
      <c r="F15" s="42" t="s">
        <v>63</v>
      </c>
      <c r="G15" s="36" t="s">
        <v>65</v>
      </c>
      <c r="H15" s="38">
        <v>4.4</v>
      </c>
      <c r="I15" s="67"/>
      <c r="J15" s="68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0.27</v>
      </c>
      <c r="I16" s="67"/>
      <c r="J16" s="68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5.35</v>
      </c>
      <c r="I17" s="67"/>
      <c r="J17" s="68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11.51</v>
      </c>
      <c r="E18" s="45">
        <v>302</v>
      </c>
      <c r="F18" s="41"/>
      <c r="G18" s="50" t="s">
        <v>68</v>
      </c>
      <c r="H18" s="38"/>
      <c r="I18" s="38">
        <f>SUM(I19:I29)</f>
        <v>11.51</v>
      </c>
      <c r="J18" s="68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11.51</v>
      </c>
      <c r="E19" s="45"/>
      <c r="F19" s="41">
        <v>1</v>
      </c>
      <c r="G19" s="57" t="s">
        <v>71</v>
      </c>
      <c r="H19" s="38"/>
      <c r="I19" s="69">
        <v>1.5</v>
      </c>
      <c r="J19" s="68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57" t="s">
        <v>72</v>
      </c>
      <c r="H20" s="38"/>
      <c r="I20" s="69">
        <v>0</v>
      </c>
      <c r="J20" s="68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57" t="s">
        <v>73</v>
      </c>
      <c r="H21" s="38"/>
      <c r="I21" s="69">
        <v>0.5</v>
      </c>
      <c r="J21" s="68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57" t="s">
        <v>74</v>
      </c>
      <c r="H22" s="38"/>
      <c r="I22" s="69">
        <v>1.5</v>
      </c>
      <c r="J22" s="68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57" t="s">
        <v>75</v>
      </c>
      <c r="H23" s="38"/>
      <c r="I23" s="69">
        <v>1</v>
      </c>
      <c r="J23" s="68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57" t="s">
        <v>76</v>
      </c>
      <c r="H24" s="38"/>
      <c r="I24" s="69">
        <v>1</v>
      </c>
      <c r="J24" s="68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57" t="s">
        <v>77</v>
      </c>
      <c r="H25" s="38"/>
      <c r="I25" s="69">
        <v>0.5</v>
      </c>
      <c r="J25" s="68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1.97</v>
      </c>
      <c r="J26" s="68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8" t="s">
        <v>79</v>
      </c>
      <c r="H27" s="38"/>
      <c r="I27" s="38">
        <v>0.04</v>
      </c>
      <c r="J27" s="68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57" t="s">
        <v>80</v>
      </c>
      <c r="H28" s="38"/>
      <c r="I28" s="69">
        <v>2.5</v>
      </c>
      <c r="J28" s="68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57" t="s">
        <v>81</v>
      </c>
      <c r="H29" s="38"/>
      <c r="I29" s="69">
        <v>1</v>
      </c>
      <c r="J29" s="68"/>
    </row>
    <row r="30" spans="1:10" s="28" customFormat="1" ht="45.75" customHeight="1">
      <c r="A30" s="59" t="s">
        <v>82</v>
      </c>
      <c r="B30" s="53" t="s">
        <v>63</v>
      </c>
      <c r="C30" s="54" t="s">
        <v>83</v>
      </c>
      <c r="D30" s="38">
        <f>SUM(I30)</f>
        <v>2</v>
      </c>
      <c r="E30" s="55">
        <v>509</v>
      </c>
      <c r="F30" s="55">
        <v>99</v>
      </c>
      <c r="G30" s="36" t="s">
        <v>84</v>
      </c>
      <c r="H30" s="38"/>
      <c r="I30" s="38">
        <v>2</v>
      </c>
      <c r="J30" s="68"/>
    </row>
    <row r="31" spans="1:10" s="28" customFormat="1" ht="45.75" customHeight="1">
      <c r="A31" s="60"/>
      <c r="B31" s="36" t="s">
        <v>7</v>
      </c>
      <c r="C31" s="36"/>
      <c r="D31" s="36">
        <f>SUM(D6,D18,D30)</f>
        <v>160.07</v>
      </c>
      <c r="E31" s="36"/>
      <c r="F31" s="36"/>
      <c r="G31" s="60"/>
      <c r="H31" s="37">
        <f>SUM(H6,I18,I30)</f>
        <v>160.07</v>
      </c>
      <c r="I31" s="37"/>
      <c r="J31" s="68"/>
    </row>
    <row r="32" spans="1:10" s="28" customFormat="1" ht="45.75" customHeight="1">
      <c r="A32" s="61" t="s">
        <v>32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s="28" customFormat="1" ht="24.75" customHeight="1">
      <c r="A33" s="62" t="s">
        <v>85</v>
      </c>
      <c r="B33" s="62" t="s">
        <v>86</v>
      </c>
      <c r="C33" s="62"/>
      <c r="D33" s="62" t="s">
        <v>87</v>
      </c>
      <c r="E33" s="62"/>
      <c r="F33" s="62" t="s">
        <v>85</v>
      </c>
      <c r="G33" s="62" t="s">
        <v>86</v>
      </c>
      <c r="H33" s="62"/>
      <c r="I33" s="62" t="s">
        <v>87</v>
      </c>
      <c r="J33" s="62"/>
    </row>
    <row r="34" spans="1:10" s="28" customFormat="1" ht="24.75" customHeight="1">
      <c r="A34" s="62">
        <v>1</v>
      </c>
      <c r="B34" s="62" t="s">
        <v>88</v>
      </c>
      <c r="C34" s="62"/>
      <c r="D34" s="63">
        <v>58</v>
      </c>
      <c r="E34" s="63"/>
      <c r="F34" s="62">
        <v>2</v>
      </c>
      <c r="G34" s="62" t="s">
        <v>89</v>
      </c>
      <c r="H34" s="62"/>
      <c r="I34" s="63">
        <v>56</v>
      </c>
      <c r="J34" s="63"/>
    </row>
    <row r="35" spans="1:10" s="28" customFormat="1" ht="24.75" customHeight="1">
      <c r="A35" s="64" t="s">
        <v>7</v>
      </c>
      <c r="B35" s="64"/>
      <c r="C35" s="64"/>
      <c r="D35" s="64"/>
      <c r="E35" s="64"/>
      <c r="F35" s="63">
        <v>114</v>
      </c>
      <c r="G35" s="63"/>
      <c r="H35" s="63"/>
      <c r="I35" s="63"/>
      <c r="J35" s="63"/>
    </row>
    <row r="36" s="28" customFormat="1" ht="13.5">
      <c r="I36" s="70"/>
    </row>
    <row r="37" s="28" customFormat="1" ht="13.5">
      <c r="I37" s="70"/>
    </row>
    <row r="38" s="28" customFormat="1" ht="13.5">
      <c r="I38" s="70"/>
    </row>
    <row r="39" s="28" customFormat="1" ht="13.5">
      <c r="I39" s="70"/>
    </row>
    <row r="40" s="28" customFormat="1" ht="13.5">
      <c r="I40" s="70"/>
    </row>
    <row r="41" s="28" customFormat="1" ht="13.5">
      <c r="I41" s="7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C8" sqref="C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3.7539</v>
      </c>
      <c r="B6" s="24">
        <v>0</v>
      </c>
      <c r="C6" s="24">
        <v>3.7539</v>
      </c>
      <c r="D6" s="24">
        <v>0</v>
      </c>
      <c r="E6" s="24">
        <v>3.0031</v>
      </c>
      <c r="F6" s="24">
        <v>0.7508</v>
      </c>
      <c r="G6" s="6"/>
      <c r="H6" s="6"/>
      <c r="I6" s="6"/>
      <c r="J6" s="6"/>
      <c r="K6" s="6"/>
      <c r="L6" s="6"/>
      <c r="M6" s="24">
        <f>SUM(N6,O6)</f>
        <v>3</v>
      </c>
      <c r="N6" s="24">
        <v>0</v>
      </c>
      <c r="O6" s="27">
        <f>SUM(P6:R6)</f>
        <v>3</v>
      </c>
      <c r="P6" s="24">
        <v>0</v>
      </c>
      <c r="Q6" s="24">
        <f>SUM('表三一般公共预算基本支出表'!I28)</f>
        <v>2.5</v>
      </c>
      <c r="R6" s="24">
        <f>SUM('表三一般公共预算基本支出表'!I25)</f>
        <v>0.5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274.07</v>
      </c>
      <c r="C5" s="17" t="s">
        <v>109</v>
      </c>
      <c r="D5" s="16">
        <v>274.07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274.07</v>
      </c>
      <c r="C13" s="16" t="s">
        <v>120</v>
      </c>
      <c r="D13" s="16">
        <f>B5</f>
        <v>274.07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274.07</v>
      </c>
      <c r="C17" s="16" t="s">
        <v>22</v>
      </c>
      <c r="D17" s="16">
        <f>B17</f>
        <v>274.07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274.07</v>
      </c>
      <c r="D5" s="7"/>
      <c r="E5" s="7">
        <f>C5</f>
        <v>274.07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274.07</v>
      </c>
      <c r="D6" s="7"/>
      <c r="E6" s="7">
        <f>C6</f>
        <v>274.07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2013199</v>
      </c>
      <c r="B7" s="6" t="str">
        <f>'表二一般公共预算支出表'!B7</f>
        <v>其他党委办公厅（室）及相关机构事务</v>
      </c>
      <c r="C7" s="7">
        <f>'表二一般公共预算支出表'!C7</f>
        <v>274.07</v>
      </c>
      <c r="D7" s="7"/>
      <c r="E7" s="7">
        <f>C7</f>
        <v>274.07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274.07</v>
      </c>
      <c r="D14" s="7"/>
      <c r="E14" s="7">
        <f>E5</f>
        <v>274.07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274.07</v>
      </c>
      <c r="D5" s="7">
        <f>'表二一般公共预算支出表'!D5</f>
        <v>160.07</v>
      </c>
      <c r="E5" s="7">
        <f>'表二一般公共预算支出表'!E5</f>
        <v>114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274.07</v>
      </c>
      <c r="D6" s="7">
        <f>'表二一般公共预算支出表'!D6</f>
        <v>160.07</v>
      </c>
      <c r="E6" s="7">
        <f>'表二一般公共预算支出表'!E6</f>
        <v>114</v>
      </c>
      <c r="F6" s="6"/>
      <c r="G6" s="6"/>
      <c r="H6" s="6"/>
    </row>
    <row r="7" spans="1:8" ht="23.25" customHeight="1">
      <c r="A7" s="6">
        <f>'表二一般公共预算支出表'!A7</f>
        <v>2013199</v>
      </c>
      <c r="B7" s="6" t="str">
        <f>'表二一般公共预算支出表'!B7</f>
        <v>其他党委办公厅（室）及相关机构事务</v>
      </c>
      <c r="C7" s="7">
        <f>'表二一般公共预算支出表'!C7</f>
        <v>274.07</v>
      </c>
      <c r="D7" s="7">
        <f>'表二一般公共预算支出表'!D7</f>
        <v>160.07</v>
      </c>
      <c r="E7" s="7">
        <f>'表二一般公共预算支出表'!E7</f>
        <v>114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274.07</v>
      </c>
      <c r="D17" s="7">
        <f>D5</f>
        <v>160.07</v>
      </c>
      <c r="E17" s="7">
        <f>E5</f>
        <v>114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