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1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独生子女、临时工工资</t>
        </r>
      </text>
    </comment>
    <comment ref="H4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离退休人员管理费，退休党支部专项经费</t>
        </r>
      </text>
    </comment>
    <comment ref="H43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<sst xmlns="http://schemas.openxmlformats.org/spreadsheetml/2006/main" count="265" uniqueCount="162">
  <si>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</si>
  <si>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</si>
  <si>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</si>
  <si>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</si>
  <si>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</si>
  <si>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</si>
  <si>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</si>
  <si>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</si>
  <si>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</si>
  <si>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</si>
  <si>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</si>
  <si>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</si>
  <si>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</si>
  <si>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</si>
  <si>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</si>
  <si>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</si>
  <si>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</si>
  <si>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</si>
  <si>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</si>
  <si>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</si>
  <si>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</si>
  <si>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甘登乡小学</t>
  </si>
  <si>
    <t>加热萨</t>
  </si>
  <si>
    <t>收 入 总 计</t>
  </si>
  <si>
    <t>支 出 总 计</t>
  </si>
  <si>
    <t>幼儿园</t>
  </si>
  <si>
    <t>德兴乡小学</t>
  </si>
  <si>
    <t>达木</t>
  </si>
  <si>
    <t>背崩</t>
  </si>
  <si>
    <t>中学</t>
  </si>
  <si>
    <t>格当乡</t>
  </si>
  <si>
    <t>帮辛</t>
  </si>
  <si>
    <t>完小</t>
  </si>
  <si>
    <t>教育局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</si>
  <si>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</si>
  <si>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</si>
  <si>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</si>
  <si>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</si>
  <si>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</si>
  <si>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</si>
  <si>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</si>
  <si>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</si>
  <si>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</si>
  <si>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</si>
  <si>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</si>
  <si>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</si>
  <si>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</si>
  <si>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</si>
  <si>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2020年墨脱县完全小学年初预算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</si>
  <si>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</si>
  <si>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</si>
  <si>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</si>
  <si>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</si>
  <si>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</si>
  <si>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</si>
  <si>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301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</si>
  <si>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</si>
  <si>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</si>
  <si>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</si>
  <si>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</si>
  <si>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</si>
  <si>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</si>
  <si>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</si>
  <si>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</si>
  <si>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</si>
  <si>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</si>
  <si>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</si>
  <si>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</si>
  <si>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</si>
  <si>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</si>
  <si>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</si>
  <si>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</si>
  <si>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</si>
  <si>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</si>
  <si>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</si>
  <si>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</si>
  <si>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</si>
  <si>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</si>
  <si>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302</t>
  </si>
  <si>
    <t>商品服务支出</t>
  </si>
  <si>
    <t>05</t>
  </si>
  <si>
    <t>办公费</t>
  </si>
  <si>
    <t>印刷费</t>
  </si>
  <si>
    <t>水费</t>
  </si>
  <si>
    <t>电费</t>
  </si>
  <si>
    <t>邮电费</t>
  </si>
  <si>
    <t>取暖费</t>
  </si>
  <si>
    <t>差旅费</t>
  </si>
  <si>
    <t>维修(护)费</t>
  </si>
  <si>
    <t>培训费</t>
  </si>
  <si>
    <t>公务接待费</t>
  </si>
  <si>
    <t>专用材料费</t>
  </si>
  <si>
    <t>工会经费</t>
  </si>
  <si>
    <t>福利费</t>
  </si>
  <si>
    <t>车辆运行维护费</t>
  </si>
  <si>
    <t>其他商品和服务支出</t>
  </si>
  <si>
    <t>303</t>
  </si>
  <si>
    <t>对个人和家庭补助</t>
  </si>
  <si>
    <t>助学金（三包）</t>
  </si>
  <si>
    <t>助学金（营养）</t>
  </si>
  <si>
    <t>退休费</t>
  </si>
  <si>
    <t>其他对个人和家庭补助</t>
  </si>
  <si>
    <t>寄宿学生交通补助</t>
  </si>
  <si>
    <t>基层党组织活动经费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</si>
  <si>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</si>
  <si>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</si>
  <si>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</si>
  <si>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</si>
  <si>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</si>
  <si>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</si>
  <si>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</si>
  <si>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</si>
  <si>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</si>
  <si>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</si>
  <si>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</si>
  <si>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</si>
  <si>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</si>
  <si>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</si>
  <si>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</si>
  <si>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</si>
  <si>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</si>
  <si>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</si>
  <si>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</si>
  <si>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</si>
  <si>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</si>
  <si>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</si>
  <si>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</si>
  <si>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</si>
  <si>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</si>
  <si>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</si>
  <si>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</si>
  <si>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</si>
  <si>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</si>
  <si>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</si>
  <si>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</si>
  <si>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</si>
  <si>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</si>
  <si>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</si>
  <si>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</si>
  <si>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</si>
  <si>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</si>
  <si>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</si>
  <si>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</si>
  <si>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</si>
  <si>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</si>
  <si>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</si>
  <si>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</si>
  <si>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</si>
  <si>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</si>
  <si>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</si>
  <si>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</si>
  <si>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</si>
  <si>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</si>
  <si>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</si>
  <si>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</si>
  <si>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取暖费，防寒装备费，煤油补贴</t>
  </si>
  <si>
    <t>14</t>
  </si>
  <si>
    <t>04</t>
  </si>
  <si>
    <t>义务教育校舍安全长效机制维修改造</t>
  </si>
  <si>
    <t>体育教师运动装备费</t>
  </si>
  <si>
    <t>基层党组织活动经费</t>
  </si>
  <si>
    <t>思想政治工作经费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</si>
</sst>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49" fontId="61" fillId="0" borderId="13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40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176" fontId="55" fillId="0" borderId="10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1" fillId="0" borderId="12" xfId="0" applyNumberFormat="1" applyFont="1" applyFill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0" applyNumberFormat="1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K15" sqref="K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6"/>
      <c r="D2" s="46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47" t="s">
        <v>8</v>
      </c>
      <c r="F4" s="47" t="s">
        <v>9</v>
      </c>
    </row>
    <row r="5" spans="1:6" ht="33.75" customHeight="1">
      <c r="A5" s="15" t="s">
        <v>10</v>
      </c>
      <c r="B5" s="7">
        <v>1427.65</v>
      </c>
      <c r="C5" s="7" t="s">
        <v>11</v>
      </c>
      <c r="D5" s="7">
        <v>1458.93</v>
      </c>
      <c r="E5" s="7"/>
      <c r="F5" s="7"/>
    </row>
    <row r="6" spans="1:6" ht="33.75" customHeight="1">
      <c r="A6" s="48" t="s">
        <v>12</v>
      </c>
      <c r="B6" s="7">
        <v>1427.65</v>
      </c>
      <c r="C6" s="48" t="s">
        <v>13</v>
      </c>
      <c r="E6" s="21"/>
      <c r="F6" s="7"/>
    </row>
    <row r="7" spans="1:6" ht="33.75" customHeight="1">
      <c r="A7" s="48" t="s">
        <v>14</v>
      </c>
      <c r="B7" s="49"/>
      <c r="C7" s="48" t="s">
        <v>15</v>
      </c>
      <c r="D7" s="7"/>
      <c r="E7" s="7"/>
      <c r="F7" s="7"/>
    </row>
    <row r="8" spans="1:6" ht="33.75" customHeight="1">
      <c r="A8" s="48"/>
      <c r="B8" s="49"/>
      <c r="C8" s="48" t="s">
        <v>16</v>
      </c>
      <c r="D8" s="7">
        <v>1458.93</v>
      </c>
      <c r="E8" s="7"/>
      <c r="F8" s="7"/>
    </row>
    <row r="9" spans="1:6" ht="33.75" customHeight="1">
      <c r="A9" s="48" t="s">
        <v>17</v>
      </c>
      <c r="B9" s="49">
        <v>31.28</v>
      </c>
      <c r="C9" s="48" t="s">
        <v>18</v>
      </c>
      <c r="D9" s="7"/>
      <c r="E9" s="7"/>
      <c r="F9" s="7"/>
    </row>
    <row r="10" spans="1:6" ht="33.75" customHeight="1">
      <c r="A10" s="48" t="s">
        <v>12</v>
      </c>
      <c r="B10" s="49">
        <v>31.28</v>
      </c>
      <c r="C10" s="48" t="s">
        <v>19</v>
      </c>
      <c r="D10" s="7"/>
      <c r="E10" s="7"/>
      <c r="F10" s="7"/>
    </row>
    <row r="11" spans="1:6" ht="33.75" customHeight="1">
      <c r="A11" s="48" t="s">
        <v>14</v>
      </c>
      <c r="B11" s="49"/>
      <c r="C11" s="48" t="s">
        <v>19</v>
      </c>
      <c r="D11" s="7"/>
      <c r="E11" s="7"/>
      <c r="F11" s="7"/>
    </row>
    <row r="12" spans="1:6" ht="33.75" customHeight="1">
      <c r="A12" s="49"/>
      <c r="B12" s="49"/>
      <c r="C12" s="48"/>
      <c r="D12" s="7"/>
      <c r="E12" s="7"/>
      <c r="F12" s="7"/>
    </row>
    <row r="13" spans="1:11" ht="33.75" customHeight="1">
      <c r="A13" s="49"/>
      <c r="B13" s="49"/>
      <c r="C13" s="48" t="s">
        <v>20</v>
      </c>
      <c r="D13" s="7"/>
      <c r="E13" s="7"/>
      <c r="F13" s="7"/>
      <c r="J13" s="50" t="s">
        <v>21</v>
      </c>
      <c r="K13" s="50">
        <v>6.66</v>
      </c>
    </row>
    <row r="14" spans="1:11" ht="33.75" customHeight="1">
      <c r="A14" s="49"/>
      <c r="B14" s="49"/>
      <c r="C14" s="49"/>
      <c r="D14" s="7"/>
      <c r="E14" s="7"/>
      <c r="F14" s="7"/>
      <c r="J14" s="50" t="s">
        <v>22</v>
      </c>
      <c r="K14" s="50">
        <v>45.48</v>
      </c>
    </row>
    <row r="15" spans="1:11" ht="33.75" customHeight="1">
      <c r="A15" s="49" t="s">
        <v>23</v>
      </c>
      <c r="B15" s="7">
        <f>B5+B9</f>
        <v>1458.93</v>
      </c>
      <c r="C15" s="49" t="s">
        <v>24</v>
      </c>
      <c r="D15" s="7">
        <f>D5</f>
        <v>1458.93</v>
      </c>
      <c r="E15" s="7"/>
      <c r="F15" s="7"/>
      <c r="J15" s="50" t="s">
        <v>25</v>
      </c>
      <c r="K15" s="50">
        <v>61.52</v>
      </c>
    </row>
    <row r="16" spans="1:11" ht="22.5">
      <c r="A16" s="10"/>
      <c r="J16" s="50" t="s">
        <v>26</v>
      </c>
      <c r="K16" s="50">
        <v>76.12</v>
      </c>
    </row>
    <row r="17" spans="10:11" ht="13.5">
      <c r="J17" s="50" t="s">
        <v>27</v>
      </c>
      <c r="K17" s="50">
        <v>79.45</v>
      </c>
    </row>
    <row r="18" spans="10:11" ht="13.5">
      <c r="J18" s="50" t="s">
        <v>28</v>
      </c>
      <c r="K18" s="50">
        <v>82.57</v>
      </c>
    </row>
    <row r="19" spans="10:11" ht="13.5">
      <c r="J19" s="50" t="s">
        <v>29</v>
      </c>
      <c r="K19" s="50">
        <v>93.75</v>
      </c>
    </row>
    <row r="20" spans="10:11" ht="13.5">
      <c r="J20" s="50" t="s">
        <v>30</v>
      </c>
      <c r="K20" s="50">
        <v>71.99</v>
      </c>
    </row>
    <row r="21" spans="10:11" ht="13.5">
      <c r="J21" s="50" t="s">
        <v>31</v>
      </c>
      <c r="K21" s="50">
        <v>92.04</v>
      </c>
    </row>
    <row r="22" spans="10:11" ht="13.5">
      <c r="J22" s="50" t="s">
        <v>32</v>
      </c>
      <c r="K22" s="50">
        <v>31.28</v>
      </c>
    </row>
    <row r="23" spans="10:11" ht="13.5">
      <c r="J23" s="50" t="s">
        <v>33</v>
      </c>
      <c r="K23" s="50">
        <v>543.9</v>
      </c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3" sqref="A2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4"/>
      <c r="B1" s="3"/>
      <c r="C1" s="1" t="s">
        <v>34</v>
      </c>
      <c r="D1" s="3"/>
      <c r="E1" s="3"/>
      <c r="F1" s="3"/>
    </row>
    <row r="2" spans="1:6" ht="16.5" customHeight="1">
      <c r="A2" s="59" t="s">
        <v>35</v>
      </c>
      <c r="B2" s="60"/>
      <c r="C2" s="60"/>
      <c r="D2" s="60"/>
      <c r="E2" s="60"/>
      <c r="F2" s="60"/>
    </row>
    <row r="3" spans="1:6" ht="45" customHeight="1">
      <c r="A3" s="61" t="s">
        <v>36</v>
      </c>
      <c r="B3" s="61"/>
      <c r="C3" s="61" t="s">
        <v>37</v>
      </c>
      <c r="D3" s="61"/>
      <c r="E3" s="61"/>
      <c r="F3" s="61" t="s">
        <v>38</v>
      </c>
    </row>
    <row r="4" spans="1:6" ht="45" customHeight="1">
      <c r="A4" s="7" t="s">
        <v>39</v>
      </c>
      <c r="B4" s="7" t="s">
        <v>40</v>
      </c>
      <c r="C4" s="7" t="s">
        <v>41</v>
      </c>
      <c r="D4" s="7" t="s">
        <v>42</v>
      </c>
      <c r="E4" s="7" t="s">
        <v>43</v>
      </c>
      <c r="F4" s="61"/>
    </row>
    <row r="5" spans="1:6" ht="45" customHeight="1">
      <c r="A5" s="7">
        <v>205</v>
      </c>
      <c r="B5" s="7" t="s">
        <v>44</v>
      </c>
      <c r="C5" s="7">
        <v>1427.65</v>
      </c>
      <c r="D5" s="7">
        <v>1427.65</v>
      </c>
      <c r="E5" s="45"/>
      <c r="F5" s="7"/>
    </row>
    <row r="6" spans="1:6" ht="45" customHeight="1">
      <c r="A6" s="7">
        <v>20502</v>
      </c>
      <c r="B6" s="7" t="s">
        <v>45</v>
      </c>
      <c r="C6" s="7"/>
      <c r="D6" s="7"/>
      <c r="E6" s="45"/>
      <c r="F6" s="7"/>
    </row>
    <row r="7" spans="1:6" ht="45" customHeight="1">
      <c r="A7" s="7">
        <v>2050202</v>
      </c>
      <c r="B7" s="7" t="s">
        <v>46</v>
      </c>
      <c r="C7" s="7">
        <v>1427.65</v>
      </c>
      <c r="D7" s="7">
        <v>1427.65</v>
      </c>
      <c r="E7" s="45"/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v>1427.65</v>
      </c>
      <c r="D11" s="7">
        <v>1427.65</v>
      </c>
      <c r="E11" s="45">
        <v>0</v>
      </c>
      <c r="F11" s="7"/>
    </row>
    <row r="12" spans="1:6" ht="13.5">
      <c r="A12" s="62" t="s">
        <v>47</v>
      </c>
      <c r="B12" s="63"/>
      <c r="C12" s="63"/>
      <c r="D12" s="63"/>
      <c r="E12" s="63"/>
      <c r="F12" s="6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70" zoomScaleNormal="70" zoomScalePageLayoutView="0" workbookViewId="0" topLeftCell="A40">
      <selection activeCell="J67" sqref="J67"/>
    </sheetView>
  </sheetViews>
  <sheetFormatPr defaultColWidth="9.140625" defaultRowHeight="15"/>
  <cols>
    <col min="1" max="1" width="11.00390625" style="23" customWidth="1"/>
    <col min="2" max="2" width="11.421875" style="23" customWidth="1"/>
    <col min="3" max="3" width="20.00390625" style="23" customWidth="1"/>
    <col min="4" max="4" width="18.421875" style="23" customWidth="1"/>
    <col min="5" max="5" width="16.140625" style="23" customWidth="1"/>
    <col min="6" max="6" width="21.57421875" style="23" customWidth="1"/>
    <col min="7" max="7" width="30.7109375" style="23" customWidth="1"/>
    <col min="8" max="8" width="17.57421875" style="23" customWidth="1"/>
    <col min="9" max="9" width="16.8515625" style="23" customWidth="1"/>
    <col min="10" max="10" width="14.57421875" style="23" customWidth="1"/>
    <col min="11" max="16384" width="9.00390625" style="23" customWidth="1"/>
  </cols>
  <sheetData>
    <row r="1" spans="1:10" ht="42.75" customHeigh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" customHeight="1">
      <c r="A2" s="82" t="s">
        <v>42</v>
      </c>
      <c r="B2" s="82"/>
      <c r="C2" s="82"/>
      <c r="D2" s="82"/>
      <c r="E2" s="82"/>
      <c r="F2" s="82"/>
      <c r="G2" s="82"/>
      <c r="H2" s="83" t="s">
        <v>2</v>
      </c>
      <c r="I2" s="83"/>
      <c r="J2" s="83"/>
    </row>
    <row r="3" spans="1:10" ht="33" customHeight="1">
      <c r="A3" s="68" t="s">
        <v>49</v>
      </c>
      <c r="B3" s="68"/>
      <c r="C3" s="68"/>
      <c r="D3" s="68"/>
      <c r="E3" s="68" t="s">
        <v>50</v>
      </c>
      <c r="F3" s="68"/>
      <c r="G3" s="68"/>
      <c r="H3" s="68"/>
      <c r="I3" s="68"/>
      <c r="J3" s="68" t="s">
        <v>38</v>
      </c>
    </row>
    <row r="4" spans="1:10" ht="30.75" customHeight="1">
      <c r="A4" s="68" t="s">
        <v>39</v>
      </c>
      <c r="B4" s="68"/>
      <c r="C4" s="68" t="s">
        <v>40</v>
      </c>
      <c r="D4" s="68" t="s">
        <v>7</v>
      </c>
      <c r="E4" s="68" t="s">
        <v>39</v>
      </c>
      <c r="F4" s="68"/>
      <c r="G4" s="68" t="s">
        <v>40</v>
      </c>
      <c r="H4" s="68" t="s">
        <v>51</v>
      </c>
      <c r="I4" s="68" t="s">
        <v>52</v>
      </c>
      <c r="J4" s="68"/>
    </row>
    <row r="5" spans="1:10" ht="30.75" customHeight="1">
      <c r="A5" s="26" t="s">
        <v>53</v>
      </c>
      <c r="B5" s="25" t="s">
        <v>54</v>
      </c>
      <c r="C5" s="68"/>
      <c r="D5" s="68"/>
      <c r="E5" s="25" t="s">
        <v>53</v>
      </c>
      <c r="F5" s="25" t="s">
        <v>54</v>
      </c>
      <c r="G5" s="68"/>
      <c r="H5" s="68"/>
      <c r="I5" s="68"/>
      <c r="J5" s="25"/>
    </row>
    <row r="6" spans="1:10" ht="45.75" customHeight="1">
      <c r="A6" s="27" t="s">
        <v>55</v>
      </c>
      <c r="B6" s="28"/>
      <c r="C6" s="29" t="s">
        <v>56</v>
      </c>
      <c r="D6" s="24">
        <f>SUM(D7:D18)</f>
        <v>948.9</v>
      </c>
      <c r="E6" s="29">
        <v>301</v>
      </c>
      <c r="F6" s="29"/>
      <c r="G6" s="29" t="s">
        <v>56</v>
      </c>
      <c r="H6" s="24">
        <f>H7+H8+H9+H10+H11+H12+H13+H14+H16+H17+H18+H15</f>
        <v>948.9000000000001</v>
      </c>
      <c r="I6" s="29"/>
      <c r="J6" s="43"/>
    </row>
    <row r="7" spans="1:10" ht="45.75" customHeight="1">
      <c r="A7" s="73"/>
      <c r="B7" s="77" t="s">
        <v>57</v>
      </c>
      <c r="C7" s="64" t="s">
        <v>58</v>
      </c>
      <c r="D7" s="64">
        <f>SUM(H7:H9)</f>
        <v>694.8299999999999</v>
      </c>
      <c r="E7" s="64"/>
      <c r="F7" s="32" t="s">
        <v>57</v>
      </c>
      <c r="G7" s="29" t="s">
        <v>59</v>
      </c>
      <c r="H7" s="24">
        <v>250.46</v>
      </c>
      <c r="I7" s="29"/>
      <c r="J7" s="43"/>
    </row>
    <row r="8" spans="1:10" ht="45.75" customHeight="1">
      <c r="A8" s="74"/>
      <c r="B8" s="78"/>
      <c r="C8" s="65"/>
      <c r="D8" s="65"/>
      <c r="E8" s="65"/>
      <c r="F8" s="32" t="s">
        <v>60</v>
      </c>
      <c r="G8" s="29" t="s">
        <v>61</v>
      </c>
      <c r="H8" s="24">
        <f>375.68+16.51</f>
        <v>392.19</v>
      </c>
      <c r="I8" s="29"/>
      <c r="J8" s="43"/>
    </row>
    <row r="9" spans="1:10" ht="45.75" customHeight="1">
      <c r="A9" s="74"/>
      <c r="B9" s="78"/>
      <c r="C9" s="65"/>
      <c r="D9" s="65"/>
      <c r="E9" s="65"/>
      <c r="F9" s="32" t="s">
        <v>62</v>
      </c>
      <c r="G9" s="29" t="s">
        <v>63</v>
      </c>
      <c r="H9" s="24">
        <v>52.18</v>
      </c>
      <c r="I9" s="29"/>
      <c r="J9" s="43"/>
    </row>
    <row r="10" spans="1:10" ht="45.75" customHeight="1">
      <c r="A10" s="73"/>
      <c r="B10" s="79" t="s">
        <v>60</v>
      </c>
      <c r="C10" s="66" t="s">
        <v>64</v>
      </c>
      <c r="D10" s="66">
        <f>SUM(H10:H13)</f>
        <v>176.49</v>
      </c>
      <c r="E10" s="66"/>
      <c r="F10" s="32" t="s">
        <v>65</v>
      </c>
      <c r="G10" s="29" t="s">
        <v>66</v>
      </c>
      <c r="H10" s="24">
        <v>111.18</v>
      </c>
      <c r="I10" s="29"/>
      <c r="J10" s="43"/>
    </row>
    <row r="11" spans="1:10" ht="45.75" customHeight="1">
      <c r="A11" s="74"/>
      <c r="B11" s="79"/>
      <c r="C11" s="66"/>
      <c r="D11" s="66"/>
      <c r="E11" s="66"/>
      <c r="F11" s="32" t="s">
        <v>67</v>
      </c>
      <c r="G11" s="29" t="s">
        <v>68</v>
      </c>
      <c r="H11" s="24">
        <v>55.59</v>
      </c>
      <c r="I11" s="29"/>
      <c r="J11" s="43"/>
    </row>
    <row r="12" spans="1:10" ht="45.75" customHeight="1">
      <c r="A12" s="74"/>
      <c r="B12" s="79"/>
      <c r="C12" s="66"/>
      <c r="D12" s="66"/>
      <c r="E12" s="66"/>
      <c r="F12" s="32" t="s">
        <v>69</v>
      </c>
      <c r="G12" s="33" t="s">
        <v>70</v>
      </c>
      <c r="H12" s="24"/>
      <c r="I12" s="29"/>
      <c r="J12" s="43"/>
    </row>
    <row r="13" spans="1:10" ht="45.75" customHeight="1">
      <c r="A13" s="74"/>
      <c r="B13" s="79"/>
      <c r="C13" s="66"/>
      <c r="D13" s="66"/>
      <c r="E13" s="66"/>
      <c r="F13" s="32" t="s">
        <v>71</v>
      </c>
      <c r="G13" s="29" t="s">
        <v>72</v>
      </c>
      <c r="H13" s="24">
        <f>4.86+1.39+3.47</f>
        <v>9.72</v>
      </c>
      <c r="I13" s="29"/>
      <c r="J13" s="43"/>
    </row>
    <row r="14" spans="1:10" ht="45.75" customHeight="1">
      <c r="A14" s="34"/>
      <c r="B14" s="32" t="s">
        <v>62</v>
      </c>
      <c r="C14" s="29" t="s">
        <v>73</v>
      </c>
      <c r="D14" s="29">
        <f>H14</f>
        <v>28.37</v>
      </c>
      <c r="E14" s="29"/>
      <c r="F14" s="32">
        <v>13</v>
      </c>
      <c r="G14" s="29" t="s">
        <v>73</v>
      </c>
      <c r="H14" s="24">
        <v>28.37</v>
      </c>
      <c r="I14" s="29"/>
      <c r="J14" s="43"/>
    </row>
    <row r="15" spans="1:10" ht="45.75" customHeight="1">
      <c r="A15" s="51"/>
      <c r="B15" s="30" t="s">
        <v>157</v>
      </c>
      <c r="C15" s="31" t="s">
        <v>155</v>
      </c>
      <c r="D15" s="31">
        <v>14.44</v>
      </c>
      <c r="E15" s="31"/>
      <c r="F15" s="32" t="s">
        <v>156</v>
      </c>
      <c r="G15" s="31" t="s">
        <v>155</v>
      </c>
      <c r="H15" s="24">
        <v>14.44</v>
      </c>
      <c r="I15" s="29"/>
      <c r="J15" s="43"/>
    </row>
    <row r="16" spans="1:10" ht="45.75" customHeight="1">
      <c r="A16" s="73"/>
      <c r="B16" s="77" t="s">
        <v>74</v>
      </c>
      <c r="C16" s="69" t="s">
        <v>75</v>
      </c>
      <c r="D16" s="64">
        <f>SUM(H16:H18)</f>
        <v>34.77</v>
      </c>
      <c r="E16" s="64"/>
      <c r="F16" s="32" t="s">
        <v>74</v>
      </c>
      <c r="G16" s="29" t="s">
        <v>76</v>
      </c>
      <c r="H16" s="24">
        <v>34.74</v>
      </c>
      <c r="I16" s="29"/>
      <c r="J16" s="43"/>
    </row>
    <row r="17" spans="1:10" ht="45.75" customHeight="1">
      <c r="A17" s="74"/>
      <c r="B17" s="78"/>
      <c r="C17" s="70"/>
      <c r="D17" s="65"/>
      <c r="E17" s="65"/>
      <c r="F17" s="29">
        <v>99</v>
      </c>
      <c r="G17" s="35" t="s">
        <v>77</v>
      </c>
      <c r="H17" s="24"/>
      <c r="I17" s="29"/>
      <c r="J17" s="43"/>
    </row>
    <row r="18" spans="1:10" ht="45.75" customHeight="1">
      <c r="A18" s="75"/>
      <c r="B18" s="80"/>
      <c r="C18" s="71"/>
      <c r="D18" s="67"/>
      <c r="E18" s="67"/>
      <c r="F18" s="29">
        <v>99</v>
      </c>
      <c r="G18" s="29" t="s">
        <v>75</v>
      </c>
      <c r="H18" s="24">
        <f>0.03</f>
        <v>0.03</v>
      </c>
      <c r="I18" s="29"/>
      <c r="J18" s="43"/>
    </row>
    <row r="19" spans="1:10" ht="45.75" customHeight="1">
      <c r="A19" s="27" t="s">
        <v>78</v>
      </c>
      <c r="B19" s="32"/>
      <c r="C19" s="40" t="s">
        <v>79</v>
      </c>
      <c r="D19" s="29">
        <f>H19+I19</f>
        <v>61.7</v>
      </c>
      <c r="E19" s="29">
        <v>302</v>
      </c>
      <c r="F19" s="29"/>
      <c r="G19" s="40" t="s">
        <v>79</v>
      </c>
      <c r="H19" s="24"/>
      <c r="I19" s="24">
        <f>I20+I21+I22+I23+I24+I25+I26+I27+I28+I29+I30+I31+I32+I33+I34+I35+I36+I37+I38</f>
        <v>61.7</v>
      </c>
      <c r="J19" s="43"/>
    </row>
    <row r="20" spans="1:10" ht="45.75" customHeight="1">
      <c r="A20" s="76"/>
      <c r="B20" s="79" t="s">
        <v>80</v>
      </c>
      <c r="C20" s="72" t="s">
        <v>79</v>
      </c>
      <c r="D20" s="66">
        <f>SUM(H20:I38)</f>
        <v>61.7</v>
      </c>
      <c r="E20" s="66"/>
      <c r="F20" s="29">
        <v>1</v>
      </c>
      <c r="G20" s="29" t="s">
        <v>81</v>
      </c>
      <c r="I20" s="24">
        <v>13.21</v>
      </c>
      <c r="J20" s="43"/>
    </row>
    <row r="21" spans="1:10" ht="45.75" customHeight="1">
      <c r="A21" s="76"/>
      <c r="B21" s="79"/>
      <c r="C21" s="72"/>
      <c r="D21" s="66"/>
      <c r="E21" s="66"/>
      <c r="F21" s="29">
        <v>2</v>
      </c>
      <c r="G21" s="29" t="s">
        <v>82</v>
      </c>
      <c r="I21" s="24">
        <v>0.36</v>
      </c>
      <c r="J21" s="43"/>
    </row>
    <row r="22" spans="1:10" ht="45.75" customHeight="1">
      <c r="A22" s="76"/>
      <c r="B22" s="79"/>
      <c r="C22" s="72"/>
      <c r="D22" s="66"/>
      <c r="E22" s="66"/>
      <c r="F22" s="29">
        <v>5</v>
      </c>
      <c r="G22" s="41" t="s">
        <v>83</v>
      </c>
      <c r="I22" s="24">
        <v>0.5</v>
      </c>
      <c r="J22" s="43"/>
    </row>
    <row r="23" spans="1:10" ht="45.75" customHeight="1">
      <c r="A23" s="76"/>
      <c r="B23" s="79"/>
      <c r="C23" s="72"/>
      <c r="D23" s="66"/>
      <c r="E23" s="66"/>
      <c r="F23" s="29">
        <v>6</v>
      </c>
      <c r="G23" s="41" t="s">
        <v>84</v>
      </c>
      <c r="I23" s="24">
        <v>0.5</v>
      </c>
      <c r="J23" s="43"/>
    </row>
    <row r="24" spans="1:10" ht="45.75" customHeight="1">
      <c r="A24" s="76"/>
      <c r="B24" s="79"/>
      <c r="C24" s="72"/>
      <c r="D24" s="66"/>
      <c r="E24" s="66"/>
      <c r="F24" s="29">
        <v>7</v>
      </c>
      <c r="G24" s="29" t="s">
        <v>85</v>
      </c>
      <c r="I24" s="24">
        <v>4.65</v>
      </c>
      <c r="J24" s="43"/>
    </row>
    <row r="25" spans="1:10" ht="45.75" customHeight="1">
      <c r="A25" s="76"/>
      <c r="B25" s="79"/>
      <c r="C25" s="72"/>
      <c r="D25" s="66"/>
      <c r="E25" s="66"/>
      <c r="F25" s="29">
        <v>9</v>
      </c>
      <c r="G25" s="29" t="s">
        <v>86</v>
      </c>
      <c r="I25" s="24"/>
      <c r="J25" s="43"/>
    </row>
    <row r="26" spans="1:10" ht="45.75" customHeight="1">
      <c r="A26" s="76"/>
      <c r="B26" s="79"/>
      <c r="C26" s="72"/>
      <c r="D26" s="66"/>
      <c r="E26" s="66"/>
      <c r="F26" s="29">
        <v>11</v>
      </c>
      <c r="G26" s="29" t="s">
        <v>87</v>
      </c>
      <c r="I26" s="24">
        <v>5.54</v>
      </c>
      <c r="J26" s="43"/>
    </row>
    <row r="27" spans="1:10" ht="45.75" customHeight="1">
      <c r="A27" s="76"/>
      <c r="B27" s="79"/>
      <c r="C27" s="72"/>
      <c r="D27" s="66"/>
      <c r="E27" s="66"/>
      <c r="F27" s="29">
        <v>13</v>
      </c>
      <c r="G27" s="29" t="s">
        <v>88</v>
      </c>
      <c r="I27" s="24">
        <v>9.77</v>
      </c>
      <c r="J27" s="43"/>
    </row>
    <row r="28" spans="1:10" ht="45.75" customHeight="1">
      <c r="A28" s="76"/>
      <c r="B28" s="79"/>
      <c r="C28" s="72"/>
      <c r="D28" s="66"/>
      <c r="E28" s="66"/>
      <c r="F28" s="29">
        <v>16</v>
      </c>
      <c r="G28" s="29" t="s">
        <v>89</v>
      </c>
      <c r="I28" s="24">
        <v>6.2</v>
      </c>
      <c r="J28" s="43"/>
    </row>
    <row r="29" spans="1:10" ht="45.75" customHeight="1">
      <c r="A29" s="76"/>
      <c r="B29" s="79"/>
      <c r="C29" s="72"/>
      <c r="D29" s="66"/>
      <c r="E29" s="66"/>
      <c r="F29" s="29">
        <v>17</v>
      </c>
      <c r="G29" s="29" t="s">
        <v>90</v>
      </c>
      <c r="I29" s="24"/>
      <c r="J29" s="43"/>
    </row>
    <row r="30" spans="1:10" ht="45.75" customHeight="1">
      <c r="A30" s="76"/>
      <c r="B30" s="79"/>
      <c r="C30" s="72"/>
      <c r="D30" s="66"/>
      <c r="E30" s="66"/>
      <c r="F30" s="29">
        <v>18</v>
      </c>
      <c r="G30" s="41" t="s">
        <v>91</v>
      </c>
      <c r="I30" s="24">
        <v>4.21</v>
      </c>
      <c r="J30" s="43"/>
    </row>
    <row r="31" spans="1:10" ht="45.75" customHeight="1">
      <c r="A31" s="76"/>
      <c r="B31" s="79"/>
      <c r="C31" s="72"/>
      <c r="D31" s="66"/>
      <c r="E31" s="66"/>
      <c r="F31" s="29">
        <v>28</v>
      </c>
      <c r="G31" s="29" t="s">
        <v>92</v>
      </c>
      <c r="H31" s="24"/>
      <c r="I31" s="24">
        <v>10.28</v>
      </c>
      <c r="J31" s="43"/>
    </row>
    <row r="32" spans="1:10" ht="45.75" customHeight="1">
      <c r="A32" s="76"/>
      <c r="B32" s="79"/>
      <c r="C32" s="72"/>
      <c r="D32" s="66"/>
      <c r="E32" s="66"/>
      <c r="F32" s="29">
        <v>29</v>
      </c>
      <c r="G32" s="24" t="s">
        <v>93</v>
      </c>
      <c r="H32" s="24"/>
      <c r="I32" s="24">
        <v>0.26</v>
      </c>
      <c r="J32" s="43"/>
    </row>
    <row r="33" spans="1:10" ht="45.75" customHeight="1">
      <c r="A33" s="76"/>
      <c r="B33" s="79"/>
      <c r="C33" s="72"/>
      <c r="D33" s="66"/>
      <c r="E33" s="66"/>
      <c r="F33" s="29">
        <v>31</v>
      </c>
      <c r="G33" s="29" t="s">
        <v>94</v>
      </c>
      <c r="H33" s="24"/>
      <c r="I33" s="24"/>
      <c r="J33" s="43"/>
    </row>
    <row r="34" spans="1:10" ht="45.75" customHeight="1">
      <c r="A34" s="76"/>
      <c r="B34" s="79"/>
      <c r="C34" s="72"/>
      <c r="D34" s="66"/>
      <c r="E34" s="66"/>
      <c r="F34" s="29">
        <v>32</v>
      </c>
      <c r="G34" s="29" t="s">
        <v>161</v>
      </c>
      <c r="H34" s="24"/>
      <c r="I34" s="24">
        <v>2.14</v>
      </c>
      <c r="J34" s="43"/>
    </row>
    <row r="35" spans="1:10" ht="45.75" customHeight="1">
      <c r="A35" s="76"/>
      <c r="B35" s="79"/>
      <c r="C35" s="72"/>
      <c r="D35" s="66"/>
      <c r="E35" s="66"/>
      <c r="F35" s="29">
        <v>33</v>
      </c>
      <c r="G35" s="41" t="s">
        <v>102</v>
      </c>
      <c r="H35" s="24"/>
      <c r="I35" s="24"/>
      <c r="J35" s="43"/>
    </row>
    <row r="36" spans="1:10" ht="45.75" customHeight="1">
      <c r="A36" s="76"/>
      <c r="B36" s="79"/>
      <c r="C36" s="72"/>
      <c r="D36" s="66"/>
      <c r="E36" s="66"/>
      <c r="F36" s="29">
        <v>34</v>
      </c>
      <c r="G36" s="29" t="s">
        <v>159</v>
      </c>
      <c r="H36" s="24"/>
      <c r="I36" s="24">
        <v>0.8</v>
      </c>
      <c r="J36" s="43"/>
    </row>
    <row r="37" spans="1:10" ht="45.75" customHeight="1">
      <c r="A37" s="76"/>
      <c r="B37" s="79"/>
      <c r="C37" s="72"/>
      <c r="D37" s="66"/>
      <c r="E37" s="66"/>
      <c r="F37" s="29">
        <v>35</v>
      </c>
      <c r="G37" s="29" t="s">
        <v>160</v>
      </c>
      <c r="H37" s="24"/>
      <c r="I37" s="24">
        <v>3.28</v>
      </c>
      <c r="J37" s="43"/>
    </row>
    <row r="38" spans="1:10" ht="45.75" customHeight="1">
      <c r="A38" s="76"/>
      <c r="B38" s="79"/>
      <c r="C38" s="72"/>
      <c r="D38" s="66"/>
      <c r="E38" s="66"/>
      <c r="F38" s="29">
        <v>99</v>
      </c>
      <c r="G38" s="29" t="s">
        <v>95</v>
      </c>
      <c r="H38" s="24"/>
      <c r="I38" s="24"/>
      <c r="J38" s="43"/>
    </row>
    <row r="39" spans="1:10" ht="45.75" customHeight="1">
      <c r="A39" s="36" t="s">
        <v>96</v>
      </c>
      <c r="B39" s="37" t="s">
        <v>74</v>
      </c>
      <c r="C39" s="38" t="s">
        <v>97</v>
      </c>
      <c r="D39" s="39">
        <f>H39</f>
        <v>157.05</v>
      </c>
      <c r="E39" s="39">
        <v>303</v>
      </c>
      <c r="F39" s="39">
        <v>99</v>
      </c>
      <c r="G39" s="29" t="s">
        <v>97</v>
      </c>
      <c r="H39" s="24">
        <f>H40+H41+H42+H43</f>
        <v>157.05</v>
      </c>
      <c r="I39" s="24"/>
      <c r="J39" s="43"/>
    </row>
    <row r="40" spans="1:10" ht="45.75" customHeight="1">
      <c r="A40" s="36"/>
      <c r="B40" s="37"/>
      <c r="C40" s="38"/>
      <c r="D40" s="39"/>
      <c r="E40" s="39"/>
      <c r="F40" s="39"/>
      <c r="G40" s="29" t="s">
        <v>98</v>
      </c>
      <c r="H40" s="24">
        <v>129.75</v>
      </c>
      <c r="I40" s="24"/>
      <c r="J40" s="43"/>
    </row>
    <row r="41" spans="1:10" ht="45.75" customHeight="1">
      <c r="A41" s="36"/>
      <c r="B41" s="37"/>
      <c r="C41" s="38"/>
      <c r="D41" s="39"/>
      <c r="E41" s="39"/>
      <c r="F41" s="39"/>
      <c r="G41" s="29" t="s">
        <v>99</v>
      </c>
      <c r="H41" s="24">
        <v>26.24</v>
      </c>
      <c r="I41" s="24"/>
      <c r="J41" s="43"/>
    </row>
    <row r="42" spans="1:10" ht="45.75" customHeight="1">
      <c r="A42" s="36"/>
      <c r="B42" s="37"/>
      <c r="C42" s="38"/>
      <c r="D42" s="39"/>
      <c r="E42" s="39"/>
      <c r="F42" s="39"/>
      <c r="G42" s="29" t="s">
        <v>100</v>
      </c>
      <c r="H42" s="24"/>
      <c r="I42" s="24"/>
      <c r="J42" s="43"/>
    </row>
    <row r="43" spans="1:10" ht="45.75" customHeight="1">
      <c r="A43" s="36"/>
      <c r="B43" s="37"/>
      <c r="C43" s="38"/>
      <c r="D43" s="39"/>
      <c r="E43" s="39"/>
      <c r="F43" s="39"/>
      <c r="G43" s="29" t="s">
        <v>101</v>
      </c>
      <c r="H43" s="24">
        <v>1.06</v>
      </c>
      <c r="I43" s="24"/>
      <c r="J43" s="43"/>
    </row>
    <row r="44" spans="1:10" ht="45.75" customHeight="1">
      <c r="A44" s="36"/>
      <c r="B44" s="37"/>
      <c r="C44" s="29" t="s">
        <v>43</v>
      </c>
      <c r="D44" s="39">
        <f>H44</f>
        <v>260</v>
      </c>
      <c r="E44" s="39"/>
      <c r="F44" s="39"/>
      <c r="G44" s="29" t="s">
        <v>43</v>
      </c>
      <c r="H44" s="24">
        <f>H45+H46+H47</f>
        <v>260</v>
      </c>
      <c r="I44" s="24"/>
      <c r="J44" s="43"/>
    </row>
    <row r="45" spans="1:10" ht="45.75" customHeight="1">
      <c r="A45" s="36"/>
      <c r="B45" s="37"/>
      <c r="C45" s="29"/>
      <c r="D45" s="39"/>
      <c r="E45" s="39"/>
      <c r="F45" s="39"/>
      <c r="G45" s="41" t="s">
        <v>158</v>
      </c>
      <c r="H45" s="24">
        <v>260</v>
      </c>
      <c r="I45" s="24"/>
      <c r="J45" s="43"/>
    </row>
    <row r="46" spans="1:10" ht="45.75" customHeight="1">
      <c r="A46" s="36"/>
      <c r="B46" s="37"/>
      <c r="C46" s="29"/>
      <c r="D46" s="39"/>
      <c r="E46" s="39"/>
      <c r="F46" s="39"/>
      <c r="G46" s="41" t="s">
        <v>102</v>
      </c>
      <c r="H46" s="24"/>
      <c r="I46" s="24"/>
      <c r="J46" s="43"/>
    </row>
    <row r="47" spans="1:10" ht="45.75" customHeight="1">
      <c r="A47" s="36"/>
      <c r="B47" s="37"/>
      <c r="C47" s="29"/>
      <c r="D47" s="39"/>
      <c r="E47" s="39"/>
      <c r="F47" s="39"/>
      <c r="G47" s="41" t="s">
        <v>103</v>
      </c>
      <c r="H47" s="24"/>
      <c r="I47" s="24"/>
      <c r="J47" s="43"/>
    </row>
    <row r="48" spans="1:10" ht="45.75" customHeight="1">
      <c r="A48" s="42"/>
      <c r="B48" s="66" t="s">
        <v>7</v>
      </c>
      <c r="C48" s="66"/>
      <c r="D48" s="29">
        <f>SUM(D6,D19,D39,D44)</f>
        <v>1427.65</v>
      </c>
      <c r="E48" s="29"/>
      <c r="F48" s="29"/>
      <c r="G48" s="42"/>
      <c r="H48" s="24">
        <f>SUM(H6,H19,H39,H44)</f>
        <v>1365.95</v>
      </c>
      <c r="I48" s="24">
        <f>SUM(I6,I19,I39,I44)</f>
        <v>61.7</v>
      </c>
      <c r="J48" s="43"/>
    </row>
    <row r="49" ht="13.5">
      <c r="I49" s="18"/>
    </row>
    <row r="50" ht="13.5">
      <c r="I50" s="18"/>
    </row>
    <row r="51" ht="13.5">
      <c r="I51" s="18"/>
    </row>
    <row r="52" ht="13.5">
      <c r="I52" s="18"/>
    </row>
    <row r="53" ht="13.5">
      <c r="I53" s="18"/>
    </row>
    <row r="54" ht="13.5">
      <c r="I54" s="18"/>
    </row>
    <row r="55" ht="13.5">
      <c r="I55" s="18"/>
    </row>
    <row r="56" ht="13.5">
      <c r="I56" s="18"/>
    </row>
    <row r="57" ht="13.5">
      <c r="I57" s="18"/>
    </row>
    <row r="58" ht="13.5">
      <c r="I58" s="18"/>
    </row>
    <row r="59" ht="13.5">
      <c r="I59" s="18"/>
    </row>
    <row r="60" ht="13.5">
      <c r="I60" s="18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8:C48"/>
    <mergeCell ref="A7:A9"/>
    <mergeCell ref="A10:A13"/>
    <mergeCell ref="A16:A18"/>
    <mergeCell ref="A20:A38"/>
    <mergeCell ref="B7:B9"/>
    <mergeCell ref="B10:B13"/>
    <mergeCell ref="B16:B18"/>
    <mergeCell ref="B20:B38"/>
    <mergeCell ref="C7:C9"/>
    <mergeCell ref="C10:C13"/>
    <mergeCell ref="C16:C18"/>
    <mergeCell ref="C20:C38"/>
    <mergeCell ref="D4:D5"/>
    <mergeCell ref="D7:D9"/>
    <mergeCell ref="D10:D13"/>
    <mergeCell ref="D16:D18"/>
    <mergeCell ref="D20:D38"/>
    <mergeCell ref="E7:E9"/>
    <mergeCell ref="E10:E13"/>
    <mergeCell ref="E16:E18"/>
    <mergeCell ref="E20:E38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M3" sqref="M3:R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7" t="s">
        <v>104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9"/>
      <c r="B2" s="20"/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60" t="s">
        <v>2</v>
      </c>
      <c r="R2" s="60"/>
    </row>
    <row r="3" spans="1:18" ht="48.75" customHeight="1">
      <c r="A3" s="88" t="s">
        <v>105</v>
      </c>
      <c r="B3" s="88"/>
      <c r="C3" s="88"/>
      <c r="D3" s="88"/>
      <c r="E3" s="88"/>
      <c r="F3" s="88"/>
      <c r="G3" s="88" t="s">
        <v>106</v>
      </c>
      <c r="H3" s="88"/>
      <c r="I3" s="88"/>
      <c r="J3" s="88"/>
      <c r="K3" s="88"/>
      <c r="L3" s="88"/>
      <c r="M3" s="88" t="s">
        <v>107</v>
      </c>
      <c r="N3" s="88"/>
      <c r="O3" s="88"/>
      <c r="P3" s="88"/>
      <c r="Q3" s="88"/>
      <c r="R3" s="88"/>
    </row>
    <row r="4" spans="1:18" ht="48.75" customHeight="1">
      <c r="A4" s="86" t="s">
        <v>7</v>
      </c>
      <c r="B4" s="84" t="s">
        <v>108</v>
      </c>
      <c r="C4" s="86" t="s">
        <v>109</v>
      </c>
      <c r="D4" s="86"/>
      <c r="E4" s="86"/>
      <c r="F4" s="84" t="s">
        <v>90</v>
      </c>
      <c r="G4" s="86" t="s">
        <v>7</v>
      </c>
      <c r="H4" s="84" t="s">
        <v>108</v>
      </c>
      <c r="I4" s="86" t="s">
        <v>109</v>
      </c>
      <c r="J4" s="86"/>
      <c r="K4" s="86"/>
      <c r="L4" s="84" t="s">
        <v>90</v>
      </c>
      <c r="M4" s="86" t="s">
        <v>7</v>
      </c>
      <c r="N4" s="84" t="s">
        <v>108</v>
      </c>
      <c r="O4" s="86" t="s">
        <v>109</v>
      </c>
      <c r="P4" s="86"/>
      <c r="Q4" s="86"/>
      <c r="R4" s="84" t="s">
        <v>90</v>
      </c>
    </row>
    <row r="5" spans="1:18" ht="52.5" customHeight="1">
      <c r="A5" s="86"/>
      <c r="B5" s="84"/>
      <c r="C5" s="4" t="s">
        <v>41</v>
      </c>
      <c r="D5" s="4" t="s">
        <v>110</v>
      </c>
      <c r="E5" s="4" t="s">
        <v>111</v>
      </c>
      <c r="F5" s="84"/>
      <c r="G5" s="86"/>
      <c r="H5" s="84"/>
      <c r="I5" s="4" t="s">
        <v>41</v>
      </c>
      <c r="J5" s="4" t="s">
        <v>110</v>
      </c>
      <c r="K5" s="4" t="s">
        <v>111</v>
      </c>
      <c r="L5" s="84"/>
      <c r="M5" s="86"/>
      <c r="N5" s="84"/>
      <c r="O5" s="4" t="s">
        <v>41</v>
      </c>
      <c r="P5" s="4" t="s">
        <v>110</v>
      </c>
      <c r="Q5" s="4" t="s">
        <v>111</v>
      </c>
      <c r="R5" s="84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43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4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9" ht="4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t="s">
        <v>112</v>
      </c>
    </row>
    <row r="11" spans="1:12" ht="18.75">
      <c r="A11" s="22" t="s">
        <v>113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5" t="s">
        <v>114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7" t="s">
        <v>115</v>
      </c>
      <c r="B1" s="87"/>
      <c r="C1" s="87"/>
      <c r="D1" s="87"/>
      <c r="E1" s="87"/>
      <c r="F1" s="87"/>
    </row>
    <row r="2" spans="1:6" ht="21" customHeight="1">
      <c r="A2" s="16" t="s">
        <v>116</v>
      </c>
      <c r="E2" s="60" t="s">
        <v>2</v>
      </c>
      <c r="F2" s="60"/>
    </row>
    <row r="3" spans="1:6" ht="40.5" customHeight="1">
      <c r="A3" s="89" t="s">
        <v>39</v>
      </c>
      <c r="B3" s="89" t="s">
        <v>117</v>
      </c>
      <c r="C3" s="89" t="s">
        <v>118</v>
      </c>
      <c r="D3" s="89" t="s">
        <v>119</v>
      </c>
      <c r="E3" s="89"/>
      <c r="F3" s="89"/>
    </row>
    <row r="4" spans="1:6" ht="31.5" customHeight="1">
      <c r="A4" s="89"/>
      <c r="B4" s="89"/>
      <c r="C4" s="89"/>
      <c r="D4" s="17" t="s">
        <v>7</v>
      </c>
      <c r="E4" s="17" t="s">
        <v>42</v>
      </c>
      <c r="F4" s="17" t="s">
        <v>43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86" t="s">
        <v>7</v>
      </c>
      <c r="B20" s="86"/>
      <c r="C20" s="5"/>
      <c r="D20" s="5"/>
      <c r="E20" s="5"/>
      <c r="F20" s="5"/>
      <c r="G20" s="90" t="s">
        <v>120</v>
      </c>
      <c r="H20" s="90"/>
      <c r="I20" s="90"/>
      <c r="J20" s="90"/>
    </row>
    <row r="21" spans="1:6" ht="18.75">
      <c r="A21" s="85" t="s">
        <v>113</v>
      </c>
      <c r="B21" s="85"/>
      <c r="C21" s="85"/>
      <c r="D21" s="85"/>
      <c r="E21" s="85"/>
      <c r="F21" s="85"/>
    </row>
    <row r="22" spans="1:6" ht="18.75">
      <c r="A22" s="85" t="s">
        <v>121</v>
      </c>
      <c r="B22" s="85"/>
      <c r="C22" s="85"/>
      <c r="D22" s="85"/>
      <c r="E22" s="85"/>
      <c r="F22" s="85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2" sqref="I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122</v>
      </c>
      <c r="B1" s="87"/>
      <c r="C1" s="87"/>
      <c r="D1" s="87"/>
    </row>
    <row r="2" spans="1:4" ht="21" customHeight="1">
      <c r="A2" s="12"/>
      <c r="D2" s="13" t="s">
        <v>2</v>
      </c>
    </row>
    <row r="3" spans="1:4" ht="27.75" customHeight="1">
      <c r="A3" s="91" t="s">
        <v>3</v>
      </c>
      <c r="B3" s="91"/>
      <c r="C3" s="91" t="s">
        <v>4</v>
      </c>
      <c r="D3" s="91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5" t="s">
        <v>123</v>
      </c>
      <c r="B5" s="7">
        <v>1427.65</v>
      </c>
      <c r="C5" s="15" t="s">
        <v>124</v>
      </c>
    </row>
    <row r="6" spans="1:4" ht="27.75" customHeight="1">
      <c r="A6" s="15" t="s">
        <v>125</v>
      </c>
      <c r="B6" s="7"/>
      <c r="C6" s="15" t="s">
        <v>126</v>
      </c>
      <c r="D6" s="7"/>
    </row>
    <row r="7" spans="1:4" ht="27.75" customHeight="1">
      <c r="A7" s="15" t="s">
        <v>127</v>
      </c>
      <c r="B7" s="7"/>
      <c r="C7" s="15" t="s">
        <v>128</v>
      </c>
      <c r="D7" s="7"/>
    </row>
    <row r="8" spans="1:4" ht="27.75" customHeight="1">
      <c r="A8" s="15" t="s">
        <v>129</v>
      </c>
      <c r="B8" s="7"/>
      <c r="C8" s="15" t="s">
        <v>130</v>
      </c>
      <c r="D8" s="7"/>
    </row>
    <row r="9" spans="1:4" ht="27.75" customHeight="1">
      <c r="A9" s="15" t="s">
        <v>131</v>
      </c>
      <c r="B9" s="7"/>
      <c r="C9" s="15" t="s">
        <v>132</v>
      </c>
      <c r="D9" s="7">
        <v>1458.93</v>
      </c>
    </row>
    <row r="10" spans="1:4" ht="27.75" customHeight="1">
      <c r="A10" s="7"/>
      <c r="B10" s="7"/>
      <c r="C10" s="15" t="s">
        <v>133</v>
      </c>
      <c r="D10" s="7"/>
    </row>
    <row r="11" spans="1:4" ht="27.75" customHeight="1">
      <c r="A11" s="7"/>
      <c r="B11" s="7"/>
      <c r="C11" s="15" t="s">
        <v>19</v>
      </c>
      <c r="D11" s="7"/>
    </row>
    <row r="12" spans="1:4" ht="27.75" customHeight="1">
      <c r="A12" s="7"/>
      <c r="B12" s="7"/>
      <c r="C12" s="15" t="s">
        <v>19</v>
      </c>
      <c r="D12" s="7"/>
    </row>
    <row r="13" spans="1:4" ht="27.75" customHeight="1">
      <c r="A13" s="7" t="s">
        <v>134</v>
      </c>
      <c r="B13" s="7">
        <v>1427.65</v>
      </c>
      <c r="C13" s="7" t="s">
        <v>135</v>
      </c>
      <c r="D13" s="7">
        <f>D9</f>
        <v>1458.93</v>
      </c>
    </row>
    <row r="14" spans="1:4" ht="27.75" customHeight="1">
      <c r="A14" s="15" t="s">
        <v>136</v>
      </c>
      <c r="B14" s="7"/>
      <c r="C14" s="7"/>
      <c r="D14" s="7"/>
    </row>
    <row r="15" spans="1:4" ht="27.75" customHeight="1">
      <c r="A15" s="15" t="s">
        <v>137</v>
      </c>
      <c r="B15" s="7">
        <v>31.28</v>
      </c>
      <c r="C15" s="15" t="s">
        <v>138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23</v>
      </c>
      <c r="B17" s="7">
        <f>B13+B15</f>
        <v>1458.93</v>
      </c>
      <c r="C17" s="7" t="s">
        <v>24</v>
      </c>
      <c r="D17" s="7">
        <f>D13</f>
        <v>1458.93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9" sqref="F9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4" max="4" width="9.00390625" style="9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7" t="s">
        <v>139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7.75" customHeight="1">
      <c r="A2" s="11" t="s">
        <v>140</v>
      </c>
      <c r="K2" s="92" t="s">
        <v>2</v>
      </c>
      <c r="L2" s="92"/>
    </row>
    <row r="3" spans="1:12" ht="41.25" customHeight="1">
      <c r="A3" s="84" t="s">
        <v>141</v>
      </c>
      <c r="B3" s="84"/>
      <c r="C3" s="4" t="s">
        <v>7</v>
      </c>
      <c r="D3" s="4" t="s">
        <v>137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4" t="s">
        <v>136</v>
      </c>
    </row>
    <row r="4" spans="1:12" ht="27.75" customHeight="1">
      <c r="A4" s="5" t="s">
        <v>39</v>
      </c>
      <c r="B4" s="6" t="s">
        <v>40</v>
      </c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44</v>
      </c>
      <c r="C5" s="7">
        <f>C6</f>
        <v>1458.93</v>
      </c>
      <c r="D5" s="6">
        <v>31.28</v>
      </c>
      <c r="E5" s="7">
        <v>1427.65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45</v>
      </c>
      <c r="C6" s="7">
        <f>C7</f>
        <v>1458.93</v>
      </c>
      <c r="D6" s="7">
        <v>31.28</v>
      </c>
      <c r="E6" s="7">
        <v>1427.65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46</v>
      </c>
      <c r="C7" s="7">
        <f>D7+E7</f>
        <v>1458.93</v>
      </c>
      <c r="D7" s="6">
        <v>31.28</v>
      </c>
      <c r="E7" s="7">
        <v>1427.65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6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6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149</v>
      </c>
      <c r="B14" s="86"/>
      <c r="C14" s="7">
        <f>C7</f>
        <v>1458.93</v>
      </c>
      <c r="D14" s="7">
        <f>D7</f>
        <v>31.28</v>
      </c>
      <c r="E14" s="7">
        <f>E7</f>
        <v>1427.65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3" t="s">
        <v>113</v>
      </c>
      <c r="B15" s="93"/>
      <c r="C15" s="93"/>
      <c r="D15" s="93"/>
      <c r="E15" s="93"/>
      <c r="F15" s="93"/>
    </row>
    <row r="16" spans="1:6" ht="27.75" customHeight="1">
      <c r="A16" s="85" t="s">
        <v>150</v>
      </c>
      <c r="B16" s="85"/>
      <c r="C16" s="85"/>
      <c r="D16" s="85"/>
      <c r="E16" s="85"/>
      <c r="F16" s="8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2" sqref="G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4" t="s">
        <v>151</v>
      </c>
      <c r="B1" s="94"/>
      <c r="C1" s="94"/>
      <c r="D1" s="94"/>
      <c r="E1" s="94"/>
      <c r="F1" s="94"/>
      <c r="G1" s="94"/>
      <c r="H1" s="94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0.75" customHeight="1">
      <c r="A3" s="84" t="s">
        <v>141</v>
      </c>
      <c r="B3" s="84"/>
      <c r="C3" s="4" t="s">
        <v>7</v>
      </c>
      <c r="D3" s="4" t="s">
        <v>42</v>
      </c>
      <c r="E3" s="4" t="s">
        <v>43</v>
      </c>
      <c r="F3" s="4" t="s">
        <v>152</v>
      </c>
      <c r="G3" s="4" t="s">
        <v>153</v>
      </c>
      <c r="H3" s="4" t="s">
        <v>154</v>
      </c>
    </row>
    <row r="4" spans="1:8" ht="23.25" customHeight="1">
      <c r="A4" s="5" t="s">
        <v>39</v>
      </c>
      <c r="B4" s="6" t="s">
        <v>40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44</v>
      </c>
      <c r="C5" s="7">
        <f>D5</f>
        <v>1458.93</v>
      </c>
      <c r="D5" s="7">
        <v>1458.93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45</v>
      </c>
      <c r="C6" s="7">
        <f>D6</f>
        <v>1458.93</v>
      </c>
      <c r="D6" s="7">
        <v>1458.93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46</v>
      </c>
      <c r="C7" s="7">
        <f>D7</f>
        <v>1458.93</v>
      </c>
      <c r="D7" s="7">
        <v>1458.93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86" t="s">
        <v>149</v>
      </c>
      <c r="B17" s="86"/>
      <c r="C17" s="7">
        <f>C5</f>
        <v>1458.93</v>
      </c>
      <c r="D17" s="7">
        <f>D5</f>
        <v>1458.93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2020-04-30T02:26:57Z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